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to\Downloads\"/>
    </mc:Choice>
  </mc:AlternateContent>
  <bookViews>
    <workbookView xWindow="0" yWindow="0" windowWidth="16380" windowHeight="8190" tabRatio="500"/>
  </bookViews>
  <sheets>
    <sheet name="Sheet1" sheetId="1" r:id="rId1"/>
    <sheet name="Données clubs (2)" sheetId="2" r:id="rId2"/>
  </sheets>
  <externalReferences>
    <externalReference r:id="rId3"/>
  </externalReferences>
  <definedNames>
    <definedName name="_xlnm.Print_Area" localSheetId="0">Sheet1!$B$1:$R$55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68" i="2" l="1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D49" i="1"/>
  <c r="N49" i="1" s="1"/>
  <c r="K44" i="1"/>
  <c r="H49" i="1" l="1"/>
</calcChain>
</file>

<file path=xl/sharedStrings.xml><?xml version="1.0" encoding="utf-8"?>
<sst xmlns="http://schemas.openxmlformats.org/spreadsheetml/2006/main" count="721" uniqueCount="526">
  <si>
    <t>BORDEREAU DE DEMANDE D'ORGANISATION – 2019/2020</t>
  </si>
  <si>
    <t>CLUB</t>
  </si>
  <si>
    <t>CORRESPONDANT</t>
  </si>
  <si>
    <t>Nom</t>
  </si>
  <si>
    <t>Adresse</t>
  </si>
  <si>
    <t>CP/VILLE</t>
  </si>
  <si>
    <t>Téléphone</t>
  </si>
  <si>
    <t>Mail</t>
  </si>
  <si>
    <t>CANDIDATURE(S) - FINALE DE LIGUE GRAND EST - INDIVIDUEL</t>
  </si>
  <si>
    <t>nb billards</t>
  </si>
  <si>
    <t>LIBELLE</t>
  </si>
  <si>
    <t>3,10 m</t>
  </si>
  <si>
    <t>2,80 m</t>
  </si>
  <si>
    <t>OUI</t>
  </si>
  <si>
    <t>PARTIE LIBRE</t>
  </si>
  <si>
    <t>N1</t>
  </si>
  <si>
    <t>1 BANDE</t>
  </si>
  <si>
    <t>N3</t>
  </si>
  <si>
    <t>R1</t>
  </si>
  <si>
    <t>R2</t>
  </si>
  <si>
    <t>R3</t>
  </si>
  <si>
    <t>3 BANDES</t>
  </si>
  <si>
    <t>R4</t>
  </si>
  <si>
    <t>N2</t>
  </si>
  <si>
    <t>Dames GEST</t>
  </si>
  <si>
    <t>Juniors GEST</t>
  </si>
  <si>
    <t>X</t>
  </si>
  <si>
    <t>Cadets GEST</t>
  </si>
  <si>
    <t>CADRE</t>
  </si>
  <si>
    <t>47/2 N1</t>
  </si>
  <si>
    <t>5 QUILLES</t>
  </si>
  <si>
    <t>47/2 N2</t>
  </si>
  <si>
    <t>Favorable</t>
  </si>
  <si>
    <t>42/2 N3</t>
  </si>
  <si>
    <t>Jeunes</t>
  </si>
  <si>
    <t>Défavorable</t>
  </si>
  <si>
    <t>42/2 R1</t>
  </si>
  <si>
    <t>9 QUILLES</t>
  </si>
  <si>
    <t>4 BILLES</t>
  </si>
  <si>
    <t>CANDIDATURE(S) - FINALE DE LIGUE GRAND EST - EQUIPES</t>
  </si>
  <si>
    <t>CHAMPIONNAT DE FRANCE 3B</t>
  </si>
  <si>
    <t>D4</t>
  </si>
  <si>
    <t>CHAMPIONNAT DE LIGUE VETERANS</t>
  </si>
  <si>
    <t>PL</t>
  </si>
  <si>
    <t>D3</t>
  </si>
  <si>
    <t>3B</t>
  </si>
  <si>
    <t>CHAMPIONNAT DE LIGUE 3B</t>
  </si>
  <si>
    <t>D1 GEST</t>
  </si>
  <si>
    <t>D2 GEST</t>
  </si>
  <si>
    <t>D3 GEST</t>
  </si>
  <si>
    <t>D4 GEST</t>
  </si>
  <si>
    <t>D5</t>
  </si>
  <si>
    <t>ChAMPIONNAT DE LIGUE 5 QUILLES</t>
  </si>
  <si>
    <t>CHAMPIONNAT DE LIGUE LIBRE</t>
  </si>
  <si>
    <t>Nombre de Finales demandées :</t>
  </si>
  <si>
    <t>Président du Club</t>
  </si>
  <si>
    <t>DATE</t>
  </si>
  <si>
    <t>Je m'engage à respecter le cahier des charges pour l'organisation d'une finale de Ligue.</t>
  </si>
  <si>
    <t>Bordereau à transmettre au délégué sportif du District avant le 31/12/2019 :</t>
  </si>
  <si>
    <t>DISTRICT</t>
  </si>
  <si>
    <t>Cadre réservé au délégué sportif du District</t>
  </si>
  <si>
    <t>Cadre réservé à la Commission d'Arbitrage</t>
  </si>
  <si>
    <t>AVIS</t>
  </si>
  <si>
    <t>OBSERVATIONS
(Obligatoire en cas d'avis défavorable)</t>
  </si>
  <si>
    <t xml:space="preserve">Ce document est à transmettre par le délégué sportif du District à la CSCL : </t>
  </si>
  <si>
    <t>csl-carambole@billard-grand-est.fr</t>
  </si>
  <si>
    <t>Club nom complet</t>
  </si>
  <si>
    <t>Club nom réduit 1</t>
  </si>
  <si>
    <t>Club nom réduit 2</t>
  </si>
  <si>
    <t>Club nom réduit 3</t>
  </si>
  <si>
    <t>Adresse 1</t>
  </si>
  <si>
    <t>Adresse 2</t>
  </si>
  <si>
    <t>Code Postal</t>
  </si>
  <si>
    <t>Commune</t>
  </si>
  <si>
    <t>Adresse Complète + CP + Commune</t>
  </si>
  <si>
    <t>District Sportif</t>
  </si>
  <si>
    <t>CDB</t>
  </si>
  <si>
    <t>Billard 310</t>
  </si>
  <si>
    <t>Billard 280</t>
  </si>
  <si>
    <t>BILLARD CLUB ALGRANGE</t>
  </si>
  <si>
    <t>B.C. ALGRANGE</t>
  </si>
  <si>
    <t>ALGRANGE</t>
  </si>
  <si>
    <t>SALLE DES SPORTS L ETINCELLE</t>
  </si>
  <si>
    <t>03 82 84 32 26</t>
  </si>
  <si>
    <t>noel.ruzzon@orange.fr</t>
  </si>
  <si>
    <t>Moselle</t>
  </si>
  <si>
    <t>ARCIS BILLARD CLUB</t>
  </si>
  <si>
    <t>ARCIS B.C.</t>
  </si>
  <si>
    <t>ARCIS</t>
  </si>
  <si>
    <t>ESPACE HENRI DUNANT</t>
  </si>
  <si>
    <t>ARCIS SUR AUBE</t>
  </si>
  <si>
    <t>03 51 32 91 87</t>
  </si>
  <si>
    <t>arcis-billard-club@sfr.fr</t>
  </si>
  <si>
    <t>Aube</t>
  </si>
  <si>
    <t>BILLARD CLUB AUDUN VILLERUPT</t>
  </si>
  <si>
    <t>B.C. AUDUN-VILLERUPT</t>
  </si>
  <si>
    <t>AUDUN-VILLERUPT</t>
  </si>
  <si>
    <t>CHAPELLE</t>
  </si>
  <si>
    <t>RUE DE LA MEUSE</t>
  </si>
  <si>
    <t>AUDUN LE TICHE</t>
  </si>
  <si>
    <t>03 82 91 19 20</t>
  </si>
  <si>
    <t>henri.fank@hotmail.fr</t>
  </si>
  <si>
    <t>BILLARD CLUB AGEEN</t>
  </si>
  <si>
    <t>B.C. AGEEN</t>
  </si>
  <si>
    <t>AY</t>
  </si>
  <si>
    <t>66 BOULEVARD CHARLES DE GAULLE</t>
  </si>
  <si>
    <t>06 08 06 63 84</t>
  </si>
  <si>
    <t>claude-andre10@wanadoo.fr</t>
  </si>
  <si>
    <t>Ardennes &amp; Marne</t>
  </si>
  <si>
    <t>BILLARD CLUB BAN SAINT MARTIN</t>
  </si>
  <si>
    <t>B.C. BAN SAINT MARTIN</t>
  </si>
  <si>
    <t>BAN SAINT MARTIN</t>
  </si>
  <si>
    <t>BAN ST MARTIN</t>
  </si>
  <si>
    <t>CENTRE SOCIO CULTUREL</t>
  </si>
  <si>
    <t>3 AVENUE HENRI II</t>
  </si>
  <si>
    <t>LE BAN ST MARTIN</t>
  </si>
  <si>
    <t xml:space="preserve">06 13 08 40 27 </t>
  </si>
  <si>
    <t>billardbsm@hotmail.fr</t>
  </si>
  <si>
    <t>BILLARD CLUB BARISIEN</t>
  </si>
  <si>
    <t>B.C. BARISIEN</t>
  </si>
  <si>
    <t>BAR LE DUC</t>
  </si>
  <si>
    <t>2 RUE CHANOINE MONFLIER</t>
  </si>
  <si>
    <t>03 29 45 42 65</t>
  </si>
  <si>
    <t>billard.barleduc@free.fr</t>
  </si>
  <si>
    <t>Meuse &amp; Triangle</t>
  </si>
  <si>
    <t>BILLARD CLUB BARR</t>
  </si>
  <si>
    <t>B.C. BARR</t>
  </si>
  <si>
    <t>BARR</t>
  </si>
  <si>
    <t>6 RUE DE LA GARE</t>
  </si>
  <si>
    <t>B P 36</t>
  </si>
  <si>
    <t>BARR CEDEX</t>
  </si>
  <si>
    <t>03 88 08 09 06</t>
  </si>
  <si>
    <t>bcbarr92@orange.fr</t>
  </si>
  <si>
    <t>Alsace</t>
  </si>
  <si>
    <t>BILLARD CLUB 60 COCOBEN</t>
  </si>
  <si>
    <t>B.C. 60 COCOBEN</t>
  </si>
  <si>
    <t>BENFELD</t>
  </si>
  <si>
    <t>33 RUE DE LA DIGUE</t>
  </si>
  <si>
    <t>03 88 74 05 73</t>
  </si>
  <si>
    <t>billard.cocoben@free.fr</t>
  </si>
  <si>
    <t>BILLARD CLUB BISCHHEIM</t>
  </si>
  <si>
    <t>B.C. BISCHHEIM</t>
  </si>
  <si>
    <t>BISCHHEIM</t>
  </si>
  <si>
    <t>13 RUE DU CHATEAU D ANGLETERRE</t>
  </si>
  <si>
    <t>SCHILTIGHEIM</t>
  </si>
  <si>
    <t>03 88 83 22 35</t>
  </si>
  <si>
    <t>jeanball@estvideo.fr</t>
  </si>
  <si>
    <t>BILLARD CLUB DE BRIEY</t>
  </si>
  <si>
    <t>B.C. BRIEY</t>
  </si>
  <si>
    <t>BRIEY</t>
  </si>
  <si>
    <t>SALLE ST ANTOINE</t>
  </si>
  <si>
    <t>25 RUE DE METZ</t>
  </si>
  <si>
    <t>03 82 46 11 07</t>
  </si>
  <si>
    <t>jsacheli@orange.fr</t>
  </si>
  <si>
    <t>Meurthe &amp; Moselle</t>
  </si>
  <si>
    <t>ACADEMIE CHALONNAISE DE BILLARD</t>
  </si>
  <si>
    <t>ACAD. CHALONNAISE DE BILLARD</t>
  </si>
  <si>
    <t>CHALONS EN CHAMP.</t>
  </si>
  <si>
    <t>CHALONS</t>
  </si>
  <si>
    <t>COMPLEXE GERARD PHILIPPE</t>
  </si>
  <si>
    <t>19 AVENUE DU GENERAL SARRAIL</t>
  </si>
  <si>
    <t>CHALONS EN CHAMPAGNE</t>
  </si>
  <si>
    <t>03 26 64 28 70</t>
  </si>
  <si>
    <t>acb.chalons@gmail.com</t>
  </si>
  <si>
    <t>ACADEMIE CHARLEVILLE-MEZIERES</t>
  </si>
  <si>
    <t>ACAD. CHARLEVILLE-MEZIERES</t>
  </si>
  <si>
    <t>CHARLEVILLE-MEZIERES</t>
  </si>
  <si>
    <t>CHARLEVILLE-M.</t>
  </si>
  <si>
    <t>21 avenue de Montcy Notre Dame</t>
  </si>
  <si>
    <t>08000</t>
  </si>
  <si>
    <t>CHARLEVILLE MEZIERES</t>
  </si>
  <si>
    <t>07 50 27 56 44</t>
  </si>
  <si>
    <t>marty.a@infonie.fr</t>
  </si>
  <si>
    <t>COLMAR BILLARD CLUB 71</t>
  </si>
  <si>
    <t>COLMAR B.C. 71</t>
  </si>
  <si>
    <t>COLMAR BC71</t>
  </si>
  <si>
    <t>STADE DE L ORANGERIE</t>
  </si>
  <si>
    <t>4 ALLEE DE L ORANGERIE</t>
  </si>
  <si>
    <t>COLMAR</t>
  </si>
  <si>
    <t>03 89 41 69 72</t>
  </si>
  <si>
    <t>colmar.billardclub@neuf.fr</t>
  </si>
  <si>
    <t>RETRO CLUB COLMAR</t>
  </si>
  <si>
    <t xml:space="preserve">COLMAR RETRO CLUB </t>
  </si>
  <si>
    <t xml:space="preserve">COLMAR RETRO </t>
  </si>
  <si>
    <t>124 RUE DU LOGELBACH</t>
  </si>
  <si>
    <t>03 89 41 52 92</t>
  </si>
  <si>
    <t>jacky.schillinger@free.fr</t>
  </si>
  <si>
    <t>CLUB AMICAL DE BILLARD COMMERCY</t>
  </si>
  <si>
    <t>C.A.B. COMMERCY</t>
  </si>
  <si>
    <t>COMMERCY</t>
  </si>
  <si>
    <t>PRIEURE DE BREUIL</t>
  </si>
  <si>
    <t>03 29 91 27 29</t>
  </si>
  <si>
    <t>billard.commercy@free.fr</t>
  </si>
  <si>
    <t>BILLARD CLUB COURCELLES SUR NIED</t>
  </si>
  <si>
    <t>B.C. COURCELLES SUR NIED</t>
  </si>
  <si>
    <t>COURCELLES SUR NIED</t>
  </si>
  <si>
    <t>COURCELLES SUR N.</t>
  </si>
  <si>
    <t>BILLARD-CLUB</t>
  </si>
  <si>
    <t>27, RUE DE METZ</t>
  </si>
  <si>
    <t>03 87 64 43 81</t>
  </si>
  <si>
    <t>bccsn74@laposte.net</t>
  </si>
  <si>
    <t>BILLARD CLUB DU VAL DUNOIS</t>
  </si>
  <si>
    <t>B.C. VAL DUNOIS</t>
  </si>
  <si>
    <t>DUN SUR MEUSE</t>
  </si>
  <si>
    <t>PLACE DE LA GARE</t>
  </si>
  <si>
    <t>DOULCON</t>
  </si>
  <si>
    <t xml:space="preserve">06 29 69 48 87 </t>
  </si>
  <si>
    <t>mickael.fournier55@wanadoo.fr</t>
  </si>
  <si>
    <t>AMICALE DE BILLARD ECKBOLSHEIM</t>
  </si>
  <si>
    <t>A.B. ECKBOLSHEIM</t>
  </si>
  <si>
    <t>ECKBOLSHEIM</t>
  </si>
  <si>
    <t>5 RUE DU GENERAL LECLERC</t>
  </si>
  <si>
    <t>03 88 78 83 56</t>
  </si>
  <si>
    <t>sportif.eckbolsheim@sfr.fr</t>
  </si>
  <si>
    <t>BILLARD CLUB ELOYES</t>
  </si>
  <si>
    <t>B.C. CLUB ELOYES</t>
  </si>
  <si>
    <t>ELOYES</t>
  </si>
  <si>
    <t>5 RUE DE L EGLISE</t>
  </si>
  <si>
    <t>09 51 50 99 44</t>
  </si>
  <si>
    <t>billardclub.eloyes@free.fr</t>
  </si>
  <si>
    <t>Vosges</t>
  </si>
  <si>
    <t>EPERNAY BILLARD CLUB</t>
  </si>
  <si>
    <t>EPERNAY B.C.</t>
  </si>
  <si>
    <t>EPERNAY</t>
  </si>
  <si>
    <t>ESPACE PAUL BERT</t>
  </si>
  <si>
    <t>10, AVENUE PAUL BERT</t>
  </si>
  <si>
    <t>03 26 55 53 31</t>
  </si>
  <si>
    <t>billard.epernay@orange.fr</t>
  </si>
  <si>
    <t>BILLARD CLUB EPINAL</t>
  </si>
  <si>
    <t>B.C. EPINAL</t>
  </si>
  <si>
    <t>EPINAL</t>
  </si>
  <si>
    <t>SPINAFOX</t>
  </si>
  <si>
    <t>7 rue du Colonel Démange</t>
  </si>
  <si>
    <t>GOLBEY</t>
  </si>
  <si>
    <t>03 29 64 10 60</t>
  </si>
  <si>
    <t>spinafox@sfr.fr</t>
  </si>
  <si>
    <t>BILLARD CLUB ERSTEIN</t>
  </si>
  <si>
    <t>B.C. ERSTEIN</t>
  </si>
  <si>
    <t>ERSTEIN</t>
  </si>
  <si>
    <t>CENTRE NAUTIQUE</t>
  </si>
  <si>
    <t>RUE DE LA SUCRERIE</t>
  </si>
  <si>
    <t>03 88 98 88 56</t>
  </si>
  <si>
    <t>billardcluberstein@orange.fr</t>
  </si>
  <si>
    <t>BILLARD CLUB FLORANGE</t>
  </si>
  <si>
    <t>B.C. FLORANGE</t>
  </si>
  <si>
    <t>FLORANGE</t>
  </si>
  <si>
    <t>COMPLEXE DE BETANGE</t>
  </si>
  <si>
    <t>16 RUE DE L'ETOILE</t>
  </si>
  <si>
    <t>03 55 18 12 75</t>
  </si>
  <si>
    <t>billard.florange@free.fr</t>
  </si>
  <si>
    <t>BILLARD CLUB FRIGNICOURT</t>
  </si>
  <si>
    <t>B.C. FRIGNICOURT</t>
  </si>
  <si>
    <t>FRIGNICOURT</t>
  </si>
  <si>
    <t>RUE DU COTON</t>
  </si>
  <si>
    <t>03 26 74 32 55</t>
  </si>
  <si>
    <t xml:space="preserve">marc.leonard452@orange.fr      </t>
  </si>
  <si>
    <t>BILLARD CLUB GANDRANGE</t>
  </si>
  <si>
    <t>B.C. GANDRANGE</t>
  </si>
  <si>
    <t>GANDRANGE</t>
  </si>
  <si>
    <t>ECOLE BLANCHET</t>
  </si>
  <si>
    <t>PLACE J WIEDENKELLER</t>
  </si>
  <si>
    <t>03 87 67 68 40</t>
  </si>
  <si>
    <t>billgandr@sitevo.fr</t>
  </si>
  <si>
    <t>BILLARD CLUB GERARDMER</t>
  </si>
  <si>
    <t>B.C. GERARDMER</t>
  </si>
  <si>
    <t>GERARDMER</t>
  </si>
  <si>
    <t>ESPACE TILLEUL</t>
  </si>
  <si>
    <t>16 RUE CHARLES DE GAULLE</t>
  </si>
  <si>
    <t>06 85 40 08 95</t>
  </si>
  <si>
    <t>faucher.jacques@orange.fr</t>
  </si>
  <si>
    <t>BILLARD CLUB DE GRAUVES</t>
  </si>
  <si>
    <t>B.C. GRAUVES</t>
  </si>
  <si>
    <t>GRAUVES</t>
  </si>
  <si>
    <t>3 RUE DES BUTTES</t>
  </si>
  <si>
    <t>03 26 51 05 17</t>
  </si>
  <si>
    <t>billardclubgrauves@wanadoo.fr</t>
  </si>
  <si>
    <t>BILLARD CLUB GUEBWILLER</t>
  </si>
  <si>
    <t>B.C. GUEBWILLER</t>
  </si>
  <si>
    <t>GUEBWILLER</t>
  </si>
  <si>
    <t>25 RUE DE LATTRE DE TASSIGNY</t>
  </si>
  <si>
    <t>03 89 76 65 25</t>
  </si>
  <si>
    <t>bcguebwiller1932@sfr.fr</t>
  </si>
  <si>
    <t>ENTENTE SPORTIVE HAGONDANGE</t>
  </si>
  <si>
    <t>E.S. HAGONDANGE</t>
  </si>
  <si>
    <t>HAGONDANGE</t>
  </si>
  <si>
    <t>PALAIS DES SPORTS</t>
  </si>
  <si>
    <t>Rue Hoffmann</t>
  </si>
  <si>
    <t>06 62 14 54 74</t>
  </si>
  <si>
    <t>hagondange.billard@gmail.com</t>
  </si>
  <si>
    <t>BILLARD CLUB HAGUENAU</t>
  </si>
  <si>
    <t>B.C. HAGUENAU</t>
  </si>
  <si>
    <t>HAGUENAU</t>
  </si>
  <si>
    <t>CLUB HOUSE BELLEVUE</t>
  </si>
  <si>
    <t>5 ROUTE DE WINTERSHOUSE</t>
  </si>
  <si>
    <t>03 88 06 14 26</t>
  </si>
  <si>
    <t>bch1956@sfr.fr</t>
  </si>
  <si>
    <t>AMIS DU BILLARD HOENHEIM</t>
  </si>
  <si>
    <t>A.B. HOENHEIM</t>
  </si>
  <si>
    <t>HOENHEIM</t>
  </si>
  <si>
    <t>4 RUE WOLFF</t>
  </si>
  <si>
    <t>03 88 83 10 75</t>
  </si>
  <si>
    <t>eddy.broehl@wanadoo.fr</t>
  </si>
  <si>
    <t>BILLARD CLUB HOMECOURT</t>
  </si>
  <si>
    <t>B.C. HOMECOURT</t>
  </si>
  <si>
    <t>HOMECOURT</t>
  </si>
  <si>
    <t>GROUPE JEAN JAURES</t>
  </si>
  <si>
    <t>66 RUE PASTEUR</t>
  </si>
  <si>
    <t>03 82 22 97 88</t>
  </si>
  <si>
    <t>billardclubhomecourt@free.fr</t>
  </si>
  <si>
    <t>BILLARD CLUB KNUTANGE</t>
  </si>
  <si>
    <t>B.C. KNUTANGE</t>
  </si>
  <si>
    <t>KNUTANGE</t>
  </si>
  <si>
    <t>5 RUE ROGER NAUMANN</t>
  </si>
  <si>
    <t xml:space="preserve">06 64 63 16 22 </t>
  </si>
  <si>
    <t>gino.vadala@laposte.net</t>
  </si>
  <si>
    <t>ASSOCIATION SPORTIVE LAXOVIENNE DE BILLARD</t>
  </si>
  <si>
    <t>A.S. LAXOVIENNE DE BILLARD</t>
  </si>
  <si>
    <t>LAXOU</t>
  </si>
  <si>
    <t>C I L M</t>
  </si>
  <si>
    <t>23 RUE DE LA MEUSE</t>
  </si>
  <si>
    <t>03 83 98 64 11</t>
  </si>
  <si>
    <t>laxou.billard@wanadoo.fr</t>
  </si>
  <si>
    <t>BILLARD CLUB LINEEN</t>
  </si>
  <si>
    <t>B.C. LINEEN</t>
  </si>
  <si>
    <t>LIGNY EN  BARROIS</t>
  </si>
  <si>
    <t>10 bis rue des hirondelles</t>
  </si>
  <si>
    <t>LIGNY EN BARROIS</t>
  </si>
  <si>
    <t>03 29 78 48 43</t>
  </si>
  <si>
    <t>billard-lineen@orange.fr</t>
  </si>
  <si>
    <t>BILLARD CLUB LINGOLSHEIM</t>
  </si>
  <si>
    <t>B.C. LINGOLSHEIM</t>
  </si>
  <si>
    <t>LINGOLSHEIM</t>
  </si>
  <si>
    <t>GYMNASE DES VOSGES</t>
  </si>
  <si>
    <t>1 RUE DES TULIPES</t>
  </si>
  <si>
    <t>03 88 77 00 37</t>
  </si>
  <si>
    <t>billard.lingolsheim@gmail.com</t>
  </si>
  <si>
    <t>AMICALE BILLARD DE MAGNY</t>
  </si>
  <si>
    <t>A.B. MAGNY</t>
  </si>
  <si>
    <t>MAGNY</t>
  </si>
  <si>
    <t>44 RUE DES PRELES</t>
  </si>
  <si>
    <t>METZ</t>
  </si>
  <si>
    <t>03 87 66 30 60</t>
  </si>
  <si>
    <t>abm.billard@free.fr</t>
  </si>
  <si>
    <t>BILLARD CLUB DE MARIGNY SAINT FLAVY</t>
  </si>
  <si>
    <t>B.C. MARIGNY SAINT FLAVY</t>
  </si>
  <si>
    <t>MARIGNY SAINT FLAVY</t>
  </si>
  <si>
    <t>MARIGNY ST FLAVY</t>
  </si>
  <si>
    <t>SALLE MUNICIPALE</t>
  </si>
  <si>
    <t>2 IMPASSE PICARD VALLOT</t>
  </si>
  <si>
    <t>MARIGNY LE CHATEL</t>
  </si>
  <si>
    <t>03 25 21 53 36</t>
  </si>
  <si>
    <t>daniel.dodet0563@orange.fr</t>
  </si>
  <si>
    <t>BILLARD CLUB METZ</t>
  </si>
  <si>
    <t>B.C. METZ</t>
  </si>
  <si>
    <t>15 RUE DU COMMANDANT BRASSEUR</t>
  </si>
  <si>
    <t>03 87 30 34 30</t>
  </si>
  <si>
    <t>billardclubdemetz@wanadoo.fr</t>
  </si>
  <si>
    <t>BILLARD CLUB MOYEUVRE</t>
  </si>
  <si>
    <t>B.C. MOYEUVRE-GRANDE</t>
  </si>
  <si>
    <t>MOYEUVRE-GRANDE</t>
  </si>
  <si>
    <t>MOYEUVRE</t>
  </si>
  <si>
    <t>21 RUE MARECHAL FOCH</t>
  </si>
  <si>
    <t>Ancienne Mairie</t>
  </si>
  <si>
    <t>MOYEUVRE GRANDE</t>
  </si>
  <si>
    <t>06 08 82 07 81</t>
  </si>
  <si>
    <t>dauphin.ets-paquin@orange.fr</t>
  </si>
  <si>
    <t>FOOTBALL CLUB MULHOUSE SECTION BILLARD</t>
  </si>
  <si>
    <t>F.C. MULHOUSE</t>
  </si>
  <si>
    <t>MULHOUSE</t>
  </si>
  <si>
    <t>130 RUE DE LA MER ROUGE BATIMENT 103</t>
  </si>
  <si>
    <t>03 69 07 84 78</t>
  </si>
  <si>
    <t>contact.fcmsectionbillard@sfr.fr</t>
  </si>
  <si>
    <t>ACADEMIE DE BILLARD DE NANCY</t>
  </si>
  <si>
    <t>A.B. NANCY</t>
  </si>
  <si>
    <t>NANCY / SAINT-MAX</t>
  </si>
  <si>
    <t>NANCY</t>
  </si>
  <si>
    <t>5 TER RUE LAURENT BONNEVAY</t>
  </si>
  <si>
    <t>03 83 31 86 91</t>
  </si>
  <si>
    <t>chretien.gabriel@wanadoo.fr</t>
  </si>
  <si>
    <t>BILLARD CLUB NEUF BRISACH</t>
  </si>
  <si>
    <t>B.C. NEUF BRISACH</t>
  </si>
  <si>
    <t>NEUF BRISACH</t>
  </si>
  <si>
    <t>19 CITE SUZONNI</t>
  </si>
  <si>
    <t>03 89 49 13 82</t>
  </si>
  <si>
    <t>g.frohnhofer@orange.fr</t>
  </si>
  <si>
    <t>BILLARD CLUB NEUVES MAISONS</t>
  </si>
  <si>
    <t>B.C. NEUVES MAISONS</t>
  </si>
  <si>
    <t>NEUVES MAISONS</t>
  </si>
  <si>
    <t>SALLE DES SOCIETES</t>
  </si>
  <si>
    <t>IMPASSE ARISTIDE BRIAND</t>
  </si>
  <si>
    <t>03 83 47 50 36</t>
  </si>
  <si>
    <t>bcnm@live.fr</t>
  </si>
  <si>
    <t>BILLARD CLUB NOGENTAIS</t>
  </si>
  <si>
    <t>B.C. NOGENTAIS</t>
  </si>
  <si>
    <t>NOGENT SUR SEINE</t>
  </si>
  <si>
    <t>17 AVENUE DES BEAUMONTS</t>
  </si>
  <si>
    <t>03 25 39 08 65</t>
  </si>
  <si>
    <t>dhaussy.dominique@wanadoo.fr</t>
  </si>
  <si>
    <t>CERCLE DE BILLARD PETITE ROSSELLE</t>
  </si>
  <si>
    <t>C.B. PETITE ROSSELLE</t>
  </si>
  <si>
    <t>PETITE ROSSELLE</t>
  </si>
  <si>
    <t>RUE A</t>
  </si>
  <si>
    <t>03 87 85 97 93</t>
  </si>
  <si>
    <t>emile.knez@sfr.fr</t>
  </si>
  <si>
    <t>BILLARD CLUB PIENNOIS</t>
  </si>
  <si>
    <t>B.C. PIENNOIS</t>
  </si>
  <si>
    <t>PIENNES</t>
  </si>
  <si>
    <t>RUE DU 8 MAI</t>
  </si>
  <si>
    <t xml:space="preserve">06 16 55 65 99 </t>
  </si>
  <si>
    <t>christian.noehser353@orange.fr</t>
  </si>
  <si>
    <t>BILLARD CLUB MUSSIPONTAIN</t>
  </si>
  <si>
    <t>B.C. MUSSIPONTAIN</t>
  </si>
  <si>
    <t>PONT A MOUSSON</t>
  </si>
  <si>
    <t>CENTRE DES SPORTS BERNARD GUY</t>
  </si>
  <si>
    <t>10 AVENUE GEORGES GUYNEMER</t>
  </si>
  <si>
    <t>03 83 82 83 34</t>
  </si>
  <si>
    <t>bc.mussipontain@gmail.com</t>
  </si>
  <si>
    <t>ACADEMIE TAPIS VERT DE REIMS</t>
  </si>
  <si>
    <t>ACAD. TAPIS VERT DE REIMS</t>
  </si>
  <si>
    <t>REIMS</t>
  </si>
  <si>
    <t>25 RUE DU JARD</t>
  </si>
  <si>
    <t>03 26 40 00 02</t>
  </si>
  <si>
    <t>letapisvert@sfr.fr</t>
  </si>
  <si>
    <t>ROMILLY SPORT 10 SECTION BILLARD</t>
  </si>
  <si>
    <t>ROMILLY SPORT 10 S.B.</t>
  </si>
  <si>
    <t>ROMILLY</t>
  </si>
  <si>
    <t>40, centre commercial ROBESPIERRE</t>
  </si>
  <si>
    <t>ROMILLY SUR SEINE</t>
  </si>
  <si>
    <t>03 51 44 96 14</t>
  </si>
  <si>
    <t>billard.romillysports@sfr.fr</t>
  </si>
  <si>
    <t>CERCLE DE BILLARD FRANCAIS ST AVOLD</t>
  </si>
  <si>
    <t>C.B. ST AVOLD</t>
  </si>
  <si>
    <t>SAINT AVOLD</t>
  </si>
  <si>
    <t>ST AVOLD</t>
  </si>
  <si>
    <t>MAISON DES ASSOCIATIONS</t>
  </si>
  <si>
    <t>1 RUE DE DUDWEILER</t>
  </si>
  <si>
    <t>09 83 65 45 07</t>
  </si>
  <si>
    <t>cerclebillardavold@gmail.com</t>
  </si>
  <si>
    <t>SAINT-DIE DES VOSGES BILLARD</t>
  </si>
  <si>
    <t>SAINT DIE</t>
  </si>
  <si>
    <t>ST DIE</t>
  </si>
  <si>
    <t>PALAIS OMNISPORT JOSEPH CLAUDEL</t>
  </si>
  <si>
    <t>ST DIE DES VOSGES</t>
  </si>
  <si>
    <t>06 86 72 08 58</t>
  </si>
  <si>
    <t>billardclub.saintdie@free.fr</t>
  </si>
  <si>
    <t>ACADEMIE DE BILLARD DE SAINT DIZIER</t>
  </si>
  <si>
    <t>A.B. SAINT DIZIER</t>
  </si>
  <si>
    <t>SAINT DIZIER</t>
  </si>
  <si>
    <t>ST DIZIER</t>
  </si>
  <si>
    <t>14 BIS RUE DE VERGY</t>
  </si>
  <si>
    <t>03 25 56 40 07</t>
  </si>
  <si>
    <t>absd52100@orange.fr</t>
  </si>
  <si>
    <t>BILLARD CLUB STEPHANOIS</t>
  </si>
  <si>
    <t>B.C. STEPHANOIS</t>
  </si>
  <si>
    <t>SAINT ETIENNE LES REM.</t>
  </si>
  <si>
    <t>ST ETIENNE LES R.</t>
  </si>
  <si>
    <t>8 PLACE DE L HOTEL DE VILLE</t>
  </si>
  <si>
    <t>ST ETIENNE LES REMIREMONT</t>
  </si>
  <si>
    <t>03 29 23 14 75</t>
  </si>
  <si>
    <t>bcs.billardclubstephanois@sfr.fr</t>
  </si>
  <si>
    <t>BILLARD CLUB 55 SAINT LOUIS</t>
  </si>
  <si>
    <t>B.C. 55 SAINT LOUIS</t>
  </si>
  <si>
    <t>SAINT LOUIS</t>
  </si>
  <si>
    <t>ST LOUIS</t>
  </si>
  <si>
    <t>RUE DE LERTZBACH</t>
  </si>
  <si>
    <t>FOYER ST CHARLES</t>
  </si>
  <si>
    <t>06 95 87 00 30</t>
  </si>
  <si>
    <t>bscuiller@free.fr</t>
  </si>
  <si>
    <t>BILLARD CLUB SAINT MIHIEL</t>
  </si>
  <si>
    <t>B.C. SAINT MIHIEL</t>
  </si>
  <si>
    <t>SAINT MIHIEL</t>
  </si>
  <si>
    <t>ST MIHIEL</t>
  </si>
  <si>
    <t>1 RUE DU PALAIS DE JUSTICE</t>
  </si>
  <si>
    <t>03 29 89 03 49</t>
  </si>
  <si>
    <t>saintmihielbillard@gmail.com</t>
  </si>
  <si>
    <t>CERCLE DE BILLARD SARREGUEMINES</t>
  </si>
  <si>
    <t>C.B. SARREGUEMINES</t>
  </si>
  <si>
    <t>SARREGUEMINES</t>
  </si>
  <si>
    <t>19 RUE POINCARE</t>
  </si>
  <si>
    <t>03 87 98 34 19</t>
  </si>
  <si>
    <t>sarregueminesbillard@free.fr</t>
  </si>
  <si>
    <t>BILLARD CLUB 1947 SELESTAT</t>
  </si>
  <si>
    <t>B.C. 1947 SELESTAT</t>
  </si>
  <si>
    <t>SELESTAT B.C. 47</t>
  </si>
  <si>
    <t>SELESTAT BC47</t>
  </si>
  <si>
    <t>11 ROUTE DE STRASBOURG</t>
  </si>
  <si>
    <t>SELESTAT</t>
  </si>
  <si>
    <t>03 88 92 27 22</t>
  </si>
  <si>
    <t>claude.muller@evc.net</t>
  </si>
  <si>
    <t>BILLARD CLUB SEZANNAIS</t>
  </si>
  <si>
    <t>B.C. SEZANNAIS</t>
  </si>
  <si>
    <t>SEZANNE</t>
  </si>
  <si>
    <t>SALLE MAURICE GUYOT</t>
  </si>
  <si>
    <t>3 RUE DES LYS</t>
  </si>
  <si>
    <t>03 26 42 94 09</t>
  </si>
  <si>
    <t>jc.couillet@orange.fr</t>
  </si>
  <si>
    <t>BILLARD CLUB 1935 STRASBOURG-SCHILTIGHEIM</t>
  </si>
  <si>
    <t>B.C. 1935 STRASBOURG-SCHILTIGHEIM</t>
  </si>
  <si>
    <t>STRASBOURG B.C. 35</t>
  </si>
  <si>
    <t>STRASBG BC35</t>
  </si>
  <si>
    <t>RUE DU TURENNE BP 80150</t>
  </si>
  <si>
    <t>03 88 33 60 06</t>
  </si>
  <si>
    <t>billard.club1935@yahoo.com</t>
  </si>
  <si>
    <t>AMICALE DES JOUEURS DE BILLARD THIONVILLE</t>
  </si>
  <si>
    <t>A.J.B. THIONVILLE</t>
  </si>
  <si>
    <t>THIONVILLE</t>
  </si>
  <si>
    <t>1 CHEMIN DU LEIDT</t>
  </si>
  <si>
    <t>03 82 53 62 10</t>
  </si>
  <si>
    <t>ajbthionville@sfr.fr</t>
  </si>
  <si>
    <t>BILLARD CLUB TOULOIS</t>
  </si>
  <si>
    <t>B.C. TOULOIS</t>
  </si>
  <si>
    <t>TOUL</t>
  </si>
  <si>
    <t>GYMNASE MAITREPIERRE</t>
  </si>
  <si>
    <t>09 54 10 92 96</t>
  </si>
  <si>
    <t>p.vuillemard@free.fr</t>
  </si>
  <si>
    <t>BILLARD TROYES AGGLO</t>
  </si>
  <si>
    <t>TROYES</t>
  </si>
  <si>
    <t>75 RUE DU GRAND VEON</t>
  </si>
  <si>
    <t>09 54 49 08 00</t>
  </si>
  <si>
    <t>billardtroyesagglo@free.fr</t>
  </si>
  <si>
    <t>SPORT ATHLETIQUE VERDUNOIS SECTION BILLARD</t>
  </si>
  <si>
    <t>S.A.VERDUN S.B.</t>
  </si>
  <si>
    <t>VERDUN</t>
  </si>
  <si>
    <t>ALLEE DU PRE L'EVEQUE</t>
  </si>
  <si>
    <t>03 29 86 66 01</t>
  </si>
  <si>
    <t>sav-billard@wanadoo.fr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</si>
</sst>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[$-40C]dd/mm/yyyy"/>
  </numFmts>
  <fonts count="36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name val="Arial"/>
      <family val="2"/>
      <charset val="1"/>
    </font>
    <font>
      <b/>
      <sz val="16"/>
      <color rgb="FFFF0000"/>
      <name val="Arial"/>
      <family val="2"/>
      <charset val="1"/>
    </font>
    <font>
      <b/>
      <sz val="20"/>
      <name val="Arial"/>
      <family val="2"/>
      <charset val="1"/>
    </font>
    <font>
      <b/>
      <sz val="16"/>
      <color rgb="FFFFFFFF"/>
      <name val="Arial"/>
      <family val="2"/>
      <charset val="1"/>
    </font>
    <font>
      <i/>
      <sz val="8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u/>
      <sz val="10"/>
      <color rgb="FF0563C1"/>
      <name val="Arial"/>
      <family val="2"/>
      <charset val="1"/>
    </font>
    <font>
      <b/>
      <i/>
      <sz val="8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70C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EEEEE"/>
      </patternFill>
    </fill>
    <fill>
      <patternFill patternType="solid">
        <fgColor rgb="FFFFFFCC"/>
        <bgColor rgb="FFFFFFFF"/>
      </patternFill>
    </fill>
    <fill>
      <patternFill patternType="solid">
        <fgColor rgb="FF2E75B6"/>
        <bgColor rgb="FF0070C0"/>
      </patternFill>
    </fill>
    <fill>
      <patternFill patternType="solid">
        <fgColor rgb="FFD9D9D9"/>
        <bgColor rgb="FFDDDDDD"/>
      </patternFill>
    </fill>
    <fill>
      <patternFill patternType="solid">
        <fgColor rgb="FFFFFF99"/>
        <bgColor rgb="FFFFFFCC"/>
      </patternFill>
    </fill>
    <fill>
      <patternFill patternType="solid">
        <fgColor rgb="FFBFBFBF"/>
        <bgColor rgb="FFA6A6A6"/>
      </patternFill>
    </fill>
    <fill>
      <patternFill patternType="solid">
        <fgColor rgb="FFF2F2F2"/>
        <bgColor rgb="FFEEEEEE"/>
      </patternFill>
    </fill>
    <fill>
      <patternFill patternType="solid">
        <fgColor rgb="FFA6A6A6"/>
        <bgColor rgb="FFBFBFBF"/>
      </patternFill>
    </fill>
    <fill>
      <patternFill patternType="solid">
        <fgColor rgb="FFDAE3F3"/>
        <bgColor rgb="FFDDDDDD"/>
      </patternFill>
    </fill>
    <fill>
      <patternFill patternType="solid">
        <fgColor rgb="FFEEEEEE"/>
        <bgColor rgb="FFF2F2F2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5">
    <xf numFmtId="0" fontId="0" fillId="0" borderId="0"/>
    <xf numFmtId="0" fontId="2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8" borderId="1" applyProtection="0"/>
    <xf numFmtId="0" fontId="35" fillId="0" borderId="0" applyBorder="0" applyProtection="0"/>
    <xf numFmtId="0" fontId="35" fillId="0" borderId="0" applyBorder="0" applyProtection="0"/>
    <xf numFmtId="0" fontId="3" fillId="0" borderId="0" applyBorder="0" applyProtection="0"/>
  </cellStyleXfs>
  <cellXfs count="106">
    <xf numFmtId="0" fontId="0" fillId="0" borderId="0" xfId="0"/>
    <xf numFmtId="0" fontId="0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11" borderId="12" xfId="0" applyFont="1" applyFill="1" applyBorder="1" applyAlignment="1" applyProtection="1">
      <alignment horizontal="center" vertical="center" shrinkToFit="1"/>
      <protection locked="0"/>
    </xf>
    <xf numFmtId="0" fontId="20" fillId="10" borderId="11" xfId="0" applyFont="1" applyFill="1" applyBorder="1" applyAlignment="1">
      <alignment horizontal="left" vertical="center"/>
    </xf>
    <xf numFmtId="0" fontId="0" fillId="11" borderId="10" xfId="0" applyFont="1" applyFill="1" applyBorder="1" applyAlignment="1" applyProtection="1">
      <alignment horizontal="center" vertical="center" shrinkToFit="1"/>
      <protection locked="0"/>
    </xf>
    <xf numFmtId="0" fontId="20" fillId="10" borderId="9" xfId="0" applyFont="1" applyFill="1" applyBorder="1" applyAlignment="1">
      <alignment horizontal="left" vertical="center"/>
    </xf>
    <xf numFmtId="0" fontId="0" fillId="11" borderId="7" xfId="0" applyFont="1" applyFill="1" applyBorder="1" applyAlignment="1" applyProtection="1">
      <alignment horizontal="center" vertical="center" shrinkToFit="1"/>
      <protection locked="0"/>
    </xf>
    <xf numFmtId="0" fontId="0" fillId="11" borderId="4" xfId="0" applyFont="1" applyFill="1" applyBorder="1" applyAlignment="1" applyProtection="1">
      <alignment horizontal="center" vertical="center" shrinkToFit="1"/>
      <protection locked="0"/>
    </xf>
    <xf numFmtId="0" fontId="20" fillId="11" borderId="4" xfId="0" applyFont="1" applyFill="1" applyBorder="1" applyAlignment="1" applyProtection="1">
      <alignment horizontal="center" vertical="center" shrinkToFit="1"/>
      <protection locked="0"/>
    </xf>
    <xf numFmtId="0" fontId="20" fillId="10" borderId="3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8" fillId="0" borderId="0" xfId="0" applyFont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20" fillId="10" borderId="5" xfId="0" applyFont="1" applyFill="1" applyBorder="1" applyAlignment="1">
      <alignment vertical="center"/>
    </xf>
    <xf numFmtId="0" fontId="20" fillId="10" borderId="6" xfId="0" applyFont="1" applyFill="1" applyBorder="1" applyAlignment="1">
      <alignment vertical="center"/>
    </xf>
    <xf numFmtId="0" fontId="20" fillId="10" borderId="3" xfId="0" applyFont="1" applyFill="1" applyBorder="1" applyAlignment="1">
      <alignment vertical="center"/>
    </xf>
    <xf numFmtId="0" fontId="20" fillId="10" borderId="8" xfId="0" applyFont="1" applyFill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21" fillId="13" borderId="14" xfId="0" applyFont="1" applyFill="1" applyBorder="1" applyAlignment="1">
      <alignment horizontal="center" vertical="center" shrinkToFit="1"/>
    </xf>
    <xf numFmtId="0" fontId="20" fillId="13" borderId="15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20" fillId="13" borderId="17" xfId="0" applyFont="1" applyFill="1" applyBorder="1" applyAlignment="1" applyProtection="1">
      <alignment horizontal="center" vertical="center" wrapText="1"/>
    </xf>
    <xf numFmtId="0" fontId="0" fillId="11" borderId="17" xfId="0" applyFont="1" applyFill="1" applyBorder="1" applyAlignment="1" applyProtection="1">
      <alignment horizontal="center" vertical="center" shrinkToFit="1"/>
      <protection locked="0"/>
    </xf>
    <xf numFmtId="0" fontId="0" fillId="14" borderId="17" xfId="0" applyFont="1" applyFill="1" applyBorder="1" applyAlignment="1">
      <alignment vertical="center" shrinkToFit="1"/>
    </xf>
    <xf numFmtId="0" fontId="24" fillId="11" borderId="18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0" fillId="14" borderId="19" xfId="0" applyFont="1" applyFill="1" applyBorder="1" applyAlignment="1">
      <alignment vertical="center" shrinkToFit="1"/>
    </xf>
    <xf numFmtId="0" fontId="0" fillId="11" borderId="19" xfId="0" applyFont="1" applyFill="1" applyBorder="1" applyAlignment="1" applyProtection="1">
      <alignment horizontal="center" vertical="center" shrinkToFit="1"/>
      <protection locked="0"/>
    </xf>
    <xf numFmtId="0" fontId="24" fillId="11" borderId="10" xfId="0" applyFont="1" applyFill="1" applyBorder="1" applyAlignment="1" applyProtection="1">
      <alignment horizontal="center" vertical="center" shrinkToFit="1"/>
      <protection locked="0"/>
    </xf>
    <xf numFmtId="0" fontId="0" fillId="14" borderId="20" xfId="0" applyFont="1" applyFill="1" applyBorder="1" applyAlignment="1">
      <alignment vertical="center" shrinkToFit="1"/>
    </xf>
    <xf numFmtId="0" fontId="0" fillId="11" borderId="20" xfId="0" applyFont="1" applyFill="1" applyBorder="1" applyAlignment="1" applyProtection="1">
      <alignment horizontal="center" vertical="center" shrinkToFit="1"/>
      <protection locked="0"/>
    </xf>
    <xf numFmtId="0" fontId="24" fillId="11" borderId="12" xfId="0" applyFont="1" applyFill="1" applyBorder="1" applyAlignment="1" applyProtection="1">
      <alignment horizontal="center" vertical="center" shrinkToFit="1"/>
      <protection locked="0"/>
    </xf>
    <xf numFmtId="0" fontId="25" fillId="0" borderId="0" xfId="1" applyBorder="1" applyAlignment="1" applyProtection="1">
      <alignment vertical="center"/>
    </xf>
    <xf numFmtId="0" fontId="14" fillId="14" borderId="17" xfId="0" applyFont="1" applyFill="1" applyBorder="1" applyAlignment="1">
      <alignment vertical="center"/>
    </xf>
    <xf numFmtId="0" fontId="0" fillId="11" borderId="8" xfId="0" applyFont="1" applyFill="1" applyBorder="1" applyAlignment="1" applyProtection="1">
      <alignment horizontal="center" vertical="center" shrinkToFit="1"/>
      <protection locked="0"/>
    </xf>
    <xf numFmtId="0" fontId="14" fillId="14" borderId="19" xfId="0" applyFont="1" applyFill="1" applyBorder="1" applyAlignment="1">
      <alignment vertical="center"/>
    </xf>
    <xf numFmtId="0" fontId="20" fillId="13" borderId="22" xfId="0" applyFont="1" applyFill="1" applyBorder="1" applyAlignment="1" applyProtection="1">
      <alignment horizontal="center" vertical="center" wrapText="1"/>
    </xf>
    <xf numFmtId="0" fontId="0" fillId="11" borderId="23" xfId="0" applyFont="1" applyFill="1" applyBorder="1" applyAlignment="1" applyProtection="1">
      <alignment horizontal="center" vertical="center" shrinkToFit="1"/>
      <protection locked="0"/>
    </xf>
    <xf numFmtId="0" fontId="24" fillId="11" borderId="24" xfId="0" applyFont="1" applyFill="1" applyBorder="1" applyAlignment="1" applyProtection="1">
      <alignment horizontal="center" vertical="center" shrinkToFit="1"/>
      <protection locked="0"/>
    </xf>
    <xf numFmtId="0" fontId="0" fillId="14" borderId="22" xfId="0" applyFont="1" applyFill="1" applyBorder="1" applyAlignment="1">
      <alignment vertical="center" shrinkToFit="1"/>
    </xf>
    <xf numFmtId="0" fontId="0" fillId="11" borderId="22" xfId="0" applyFont="1" applyFill="1" applyBorder="1" applyAlignment="1" applyProtection="1">
      <alignment horizontal="center" vertical="center" shrinkToFit="1"/>
      <protection locked="0"/>
    </xf>
    <xf numFmtId="0" fontId="24" fillId="11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vertical="center"/>
    </xf>
    <xf numFmtId="0" fontId="0" fillId="14" borderId="22" xfId="0" applyFont="1" applyFill="1" applyBorder="1" applyAlignment="1" applyProtection="1">
      <alignment horizontal="center" vertical="center" shrinkToFit="1"/>
      <protection locked="0"/>
    </xf>
    <xf numFmtId="0" fontId="24" fillId="14" borderId="25" xfId="0" applyFont="1" applyFill="1" applyBorder="1" applyAlignment="1" applyProtection="1">
      <alignment horizontal="center" vertical="center" shrinkToFit="1"/>
    </xf>
    <xf numFmtId="0" fontId="21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1" fillId="13" borderId="23" xfId="0" applyFont="1" applyFill="1" applyBorder="1" applyAlignment="1" applyProtection="1">
      <alignment horizontal="center" vertical="center" shrinkToFit="1"/>
    </xf>
    <xf numFmtId="0" fontId="20" fillId="13" borderId="24" xfId="0" applyFont="1" applyFill="1" applyBorder="1" applyAlignment="1" applyProtection="1">
      <alignment horizontal="center" vertical="center" shrinkToFit="1"/>
    </xf>
    <xf numFmtId="0" fontId="26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shrinkToFit="1"/>
    </xf>
    <xf numFmtId="0" fontId="3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12" fillId="0" borderId="0" xfId="15" applyAlignment="1">
      <alignment horizontal="center" vertical="center"/>
    </xf>
    <xf numFmtId="0" fontId="12" fillId="0" borderId="0" xfId="15" applyFont="1" applyAlignment="1">
      <alignment horizontal="left" vertical="center"/>
    </xf>
    <xf numFmtId="0" fontId="22" fillId="12" borderId="2" xfId="0" applyFont="1" applyFill="1" applyBorder="1" applyAlignment="1">
      <alignment horizontal="center" vertical="center"/>
    </xf>
    <xf numFmtId="0" fontId="20" fillId="13" borderId="13" xfId="0" applyFont="1" applyFill="1" applyBorder="1" applyAlignment="1" applyProtection="1">
      <alignment horizontal="center" vertical="center"/>
    </xf>
    <xf numFmtId="0" fontId="20" fillId="13" borderId="16" xfId="0" applyFont="1" applyFill="1" applyBorder="1" applyAlignment="1" applyProtection="1">
      <alignment horizontal="center" vertical="center" wrapText="1"/>
    </xf>
    <xf numFmtId="0" fontId="20" fillId="13" borderId="17" xfId="0" applyFont="1" applyFill="1" applyBorder="1" applyAlignment="1" applyProtection="1">
      <alignment horizontal="center" vertical="center" wrapText="1"/>
    </xf>
    <xf numFmtId="0" fontId="20" fillId="13" borderId="19" xfId="0" applyFont="1" applyFill="1" applyBorder="1" applyAlignment="1" applyProtection="1">
      <alignment horizontal="center" vertical="center" wrapText="1"/>
    </xf>
    <xf numFmtId="0" fontId="20" fillId="13" borderId="20" xfId="0" applyFont="1" applyFill="1" applyBorder="1" applyAlignment="1" applyProtection="1">
      <alignment horizontal="center" vertical="center" wrapText="1"/>
    </xf>
    <xf numFmtId="0" fontId="20" fillId="13" borderId="19" xfId="0" applyFont="1" applyFill="1" applyBorder="1" applyAlignment="1" applyProtection="1">
      <alignment horizontal="center" vertical="center" shrinkToFit="1"/>
    </xf>
    <xf numFmtId="0" fontId="20" fillId="13" borderId="20" xfId="0" applyFont="1" applyFill="1" applyBorder="1" applyAlignment="1" applyProtection="1">
      <alignment horizontal="center" vertical="center" shrinkToFit="1"/>
    </xf>
    <xf numFmtId="0" fontId="20" fillId="13" borderId="21" xfId="0" applyFont="1" applyFill="1" applyBorder="1" applyAlignment="1" applyProtection="1">
      <alignment horizontal="center" vertical="center" wrapText="1"/>
    </xf>
    <xf numFmtId="0" fontId="20" fillId="13" borderId="8" xfId="0" applyFont="1" applyFill="1" applyBorder="1" applyAlignment="1" applyProtection="1">
      <alignment horizontal="center" vertical="center" wrapText="1"/>
    </xf>
    <xf numFmtId="0" fontId="20" fillId="13" borderId="19" xfId="0" applyFont="1" applyFill="1" applyBorder="1" applyAlignment="1">
      <alignment horizontal="center" vertical="center"/>
    </xf>
    <xf numFmtId="0" fontId="20" fillId="13" borderId="22" xfId="0" applyFont="1" applyFill="1" applyBorder="1" applyAlignment="1" applyProtection="1">
      <alignment horizontal="center" vertical="center" wrapText="1"/>
    </xf>
    <xf numFmtId="0" fontId="20" fillId="14" borderId="21" xfId="0" applyFont="1" applyFill="1" applyBorder="1" applyAlignment="1" applyProtection="1">
      <alignment horizontal="center" vertical="center" wrapText="1"/>
    </xf>
    <xf numFmtId="0" fontId="20" fillId="13" borderId="16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vertical="center"/>
    </xf>
    <xf numFmtId="0" fontId="0" fillId="14" borderId="22" xfId="0" applyFont="1" applyFill="1" applyBorder="1" applyAlignment="1" applyProtection="1">
      <alignment horizontal="center" vertical="center" shrinkToFit="1"/>
      <protection locked="0"/>
    </xf>
    <xf numFmtId="0" fontId="20" fillId="13" borderId="11" xfId="0" applyFont="1" applyFill="1" applyBorder="1" applyAlignment="1" applyProtection="1">
      <alignment horizontal="center" vertical="center" wrapText="1"/>
    </xf>
    <xf numFmtId="0" fontId="0" fillId="11" borderId="20" xfId="0" applyFont="1" applyFill="1" applyBorder="1" applyAlignment="1" applyProtection="1">
      <alignment horizontal="center" vertical="center" shrinkToFit="1"/>
      <protection locked="0"/>
    </xf>
    <xf numFmtId="0" fontId="24" fillId="11" borderId="12" xfId="0" applyFont="1" applyFill="1" applyBorder="1" applyAlignment="1" applyProtection="1">
      <alignment horizontal="center" vertical="center" shrinkToFit="1"/>
      <protection locked="0"/>
    </xf>
    <xf numFmtId="0" fontId="27" fillId="15" borderId="27" xfId="0" applyFont="1" applyFill="1" applyBorder="1" applyAlignment="1" applyProtection="1">
      <alignment horizontal="center" vertical="center"/>
    </xf>
    <xf numFmtId="0" fontId="27" fillId="15" borderId="28" xfId="0" applyFont="1" applyFill="1" applyBorder="1" applyAlignment="1" applyProtection="1">
      <alignment horizontal="center" vertical="center"/>
    </xf>
    <xf numFmtId="0" fontId="20" fillId="11" borderId="24" xfId="0" applyFont="1" applyFill="1" applyBorder="1" applyAlignment="1" applyProtection="1">
      <alignment horizontal="center" vertical="center" shrinkToFit="1"/>
      <protection locked="0"/>
    </xf>
    <xf numFmtId="164" fontId="20" fillId="11" borderId="24" xfId="0" applyNumberFormat="1" applyFont="1" applyFill="1" applyBorder="1" applyAlignment="1" applyProtection="1">
      <alignment horizontal="center" vertical="center" shrinkToFit="1"/>
      <protection locked="0"/>
    </xf>
    <xf numFmtId="0" fontId="24" fillId="13" borderId="2" xfId="0" applyFont="1" applyFill="1" applyBorder="1" applyAlignment="1" applyProtection="1">
      <alignment horizontal="center" vertical="center" wrapText="1"/>
    </xf>
    <xf numFmtId="0" fontId="28" fillId="10" borderId="2" xfId="0" applyFont="1" applyFill="1" applyBorder="1" applyAlignment="1" applyProtection="1">
      <alignment horizontal="center" vertical="center" wrapText="1"/>
    </xf>
    <xf numFmtId="0" fontId="20" fillId="13" borderId="29" xfId="0" applyFont="1" applyFill="1" applyBorder="1" applyAlignment="1" applyProtection="1">
      <alignment horizontal="center" vertical="center"/>
    </xf>
    <xf numFmtId="0" fontId="29" fillId="10" borderId="2" xfId="0" applyFont="1" applyFill="1" applyBorder="1" applyAlignment="1" applyProtection="1">
      <alignment horizontal="center" vertical="center" shrinkToFit="1"/>
    </xf>
    <xf numFmtId="0" fontId="30" fillId="10" borderId="30" xfId="0" applyFont="1" applyFill="1" applyBorder="1" applyAlignment="1" applyProtection="1">
      <alignment horizontal="center" vertical="center" shrinkToFit="1"/>
    </xf>
    <xf numFmtId="0" fontId="30" fillId="10" borderId="28" xfId="0" applyFont="1" applyFill="1" applyBorder="1" applyAlignment="1" applyProtection="1">
      <alignment horizontal="center" vertical="center" shrinkToFit="1"/>
    </xf>
    <xf numFmtId="0" fontId="31" fillId="10" borderId="31" xfId="0" applyFont="1" applyFill="1" applyBorder="1" applyAlignment="1">
      <alignment horizontal="center" vertical="center" wrapText="1"/>
    </xf>
    <xf numFmtId="0" fontId="2" fillId="16" borderId="31" xfId="0" applyFont="1" applyFill="1" applyBorder="1" applyAlignment="1">
      <alignment horizontal="center" vertical="center" wrapText="1"/>
    </xf>
    <xf numFmtId="0" fontId="32" fillId="16" borderId="31" xfId="0" applyFont="1" applyFill="1" applyBorder="1" applyAlignment="1" applyProtection="1">
      <alignment horizontal="center" vertical="center" wrapText="1"/>
      <protection locked="0"/>
    </xf>
    <xf numFmtId="0" fontId="2" fillId="13" borderId="31" xfId="0" applyFont="1" applyFill="1" applyBorder="1" applyAlignment="1">
      <alignment horizontal="center" vertical="center" wrapText="1"/>
    </xf>
    <xf numFmtId="165" fontId="32" fillId="16" borderId="31" xfId="0" applyNumberFormat="1" applyFont="1" applyFill="1" applyBorder="1" applyAlignment="1" applyProtection="1">
      <alignment horizontal="center" vertical="center" wrapText="1"/>
      <protection locked="0"/>
    </xf>
    <xf numFmtId="0" fontId="33" fillId="13" borderId="33" xfId="0" applyFont="1" applyFill="1" applyBorder="1" applyAlignment="1">
      <alignment horizontal="center" vertical="center" wrapText="1" shrinkToFit="1"/>
    </xf>
    <xf numFmtId="0" fontId="34" fillId="13" borderId="31" xfId="0" applyFont="1" applyFill="1" applyBorder="1" applyAlignment="1" applyProtection="1">
      <alignment horizontal="left" vertical="top" wrapText="1"/>
      <protection locked="0"/>
    </xf>
    <xf numFmtId="0" fontId="26" fillId="10" borderId="31" xfId="0" applyFont="1" applyFill="1" applyBorder="1" applyAlignment="1">
      <alignment horizontal="center" vertical="center"/>
    </xf>
    <xf numFmtId="0" fontId="0" fillId="11" borderId="6" xfId="0" applyFont="1" applyFill="1" applyBorder="1" applyAlignment="1" applyProtection="1">
      <alignment horizontal="center" vertical="center" shrinkToFit="1"/>
      <protection locked="0"/>
    </xf>
    <xf numFmtId="0" fontId="24" fillId="11" borderId="7" xfId="0" applyFont="1" applyFill="1" applyBorder="1" applyAlignment="1" applyProtection="1">
      <alignment horizontal="center" vertical="center" shrinkToFit="1"/>
      <protection locked="0"/>
    </xf>
  </cellXfs>
  <cellStyles count="25">
    <cellStyle name="Accent 1 5" xfId="2"/>
    <cellStyle name="Accent 2 6" xfId="3"/>
    <cellStyle name="Accent 3 7" xfId="4"/>
    <cellStyle name="Accent 4" xfId="5"/>
    <cellStyle name="Bad 8" xfId="6"/>
    <cellStyle name="Error 9" xfId="7"/>
    <cellStyle name="Footnote 10" xfId="8"/>
    <cellStyle name="Good 11" xfId="9"/>
    <cellStyle name="Heading 1 13" xfId="10"/>
    <cellStyle name="Heading 12" xfId="11"/>
    <cellStyle name="Heading 2 14" xfId="12"/>
    <cellStyle name="Hyperlink 15" xfId="13"/>
    <cellStyle name="Lien hypertexte" xfId="1" builtinId="8"/>
    <cellStyle name="Neutral 16" xfId="14"/>
    <cellStyle name="Normal" xfId="0" builtinId="0"/>
    <cellStyle name="Normal 2" xfId="15"/>
    <cellStyle name="Normal 2 2" xfId="16"/>
    <cellStyle name="Normal 3" xfId="17"/>
    <cellStyle name="Normal 3 2" xfId="18"/>
    <cellStyle name="Normal 4" xfId="19"/>
    <cellStyle name="Normal 5" xfId="20"/>
    <cellStyle name="Note 17" xfId="21"/>
    <cellStyle name="Status 18" xfId="22"/>
    <cellStyle name="Text 19" xfId="23"/>
    <cellStyle name="Warning 20" xfId="24"/>
  </cellStyles>
  <dxfs count="2">
    <dxf>
      <font>
        <name val="Arial"/>
      </font>
      <alignment horizontal="general" vertical="bottom" textRotation="0" wrapText="0" indent="0" shrinkToFit="0"/>
    </dxf>
    <dxf>
      <font>
        <name val="Arial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70C0"/>
      <rgbColor rgb="FFBFBFBF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DDDDDD"/>
      <rgbColor rgb="FFF2F2F2"/>
      <rgbColor rgb="FFCC99FF"/>
      <rgbColor rgb="FFFFCCCC"/>
      <rgbColor rgb="FF2E75B6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360360</xdr:colOff>
      <xdr:row>1</xdr:row>
      <xdr:rowOff>2160</xdr:rowOff>
    </xdr:from>
    <xdr:to>
      <xdr:col>17</xdr:col>
      <xdr:colOff>111600</xdr:colOff>
      <xdr:row>1</xdr:row>
      <xdr:rowOff>541440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rcRect l="5169" t="13945" r="5169" b="13866"/>
        <a:stretch/>
      </xdr:blipFill>
      <xdr:spPr>
        <a:xfrm>
          <a:off x="4819320" y="182880"/>
          <a:ext cx="2037240" cy="53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19</xdr:col>
      <xdr:colOff>14040</xdr:colOff>
      <xdr:row>6</xdr:row>
      <xdr:rowOff>17640</xdr:rowOff>
    </xdr:from>
    <xdr:to>
      <xdr:col>22</xdr:col>
      <xdr:colOff>16200</xdr:colOff>
      <xdr:row>10</xdr:row>
      <xdr:rowOff>67680</xdr:rowOff>
    </xdr:to>
    <xdr:sp macro="" textlink="">
      <xdr:nvSpPr>
        <xdr:cNvPr id="3" name="CustomShape 1"/>
        <xdr:cNvSpPr/>
      </xdr:nvSpPr>
      <xdr:spPr>
        <a:xfrm>
          <a:off x="7806600" y="1580760"/>
          <a:ext cx="2278440" cy="1117080"/>
        </a:xfrm>
        <a:prstGeom prst="wedgeRoundRectCallout">
          <a:avLst>
            <a:gd name="adj1" fmla="val -69630"/>
            <a:gd name="adj2" fmla="val 22896"/>
            <a:gd name="adj3" fmla="val 16667"/>
          </a:avLst>
        </a:prstGeom>
        <a:gradFill rotWithShape="0">
          <a:gsLst>
            <a:gs pos="0">
              <a:srgbClr val="FFDA9E"/>
            </a:gs>
            <a:gs pos="100000">
              <a:srgbClr val="FFD590"/>
            </a:gs>
          </a:gsLst>
          <a:lin ang="5400000"/>
        </a:gradFill>
        <a:ln w="57240">
          <a:solidFill>
            <a:srgbClr val="C00000"/>
          </a:solidFill>
          <a:miter/>
        </a:ln>
        <a:effectLst>
          <a:outerShdw dist="1260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fr-FR" sz="1600" b="0" strike="noStrike" spc="-1">
              <a:solidFill>
                <a:srgbClr val="000000"/>
              </a:solidFill>
              <a:latin typeface="Calibri"/>
            </a:rPr>
            <a:t>Indiquez les coordonnées du club et du correspondant.</a:t>
          </a:r>
          <a:endParaRPr lang="fr-FR" sz="16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166680</xdr:colOff>
      <xdr:row>15</xdr:row>
      <xdr:rowOff>15480</xdr:rowOff>
    </xdr:from>
    <xdr:to>
      <xdr:col>23</xdr:col>
      <xdr:colOff>146520</xdr:colOff>
      <xdr:row>22</xdr:row>
      <xdr:rowOff>83160</xdr:rowOff>
    </xdr:to>
    <xdr:sp macro="" textlink="">
      <xdr:nvSpPr>
        <xdr:cNvPr id="4" name="CustomShape 1"/>
        <xdr:cNvSpPr/>
      </xdr:nvSpPr>
      <xdr:spPr>
        <a:xfrm>
          <a:off x="7959240" y="3606840"/>
          <a:ext cx="3062160" cy="1303560"/>
        </a:xfrm>
        <a:prstGeom prst="wedgeRoundRectCallout">
          <a:avLst>
            <a:gd name="adj1" fmla="val -69360"/>
            <a:gd name="adj2" fmla="val 25676"/>
            <a:gd name="adj3" fmla="val 16667"/>
          </a:avLst>
        </a:prstGeom>
        <a:gradFill rotWithShape="0">
          <a:gsLst>
            <a:gs pos="0">
              <a:srgbClr val="FFDA9E"/>
            </a:gs>
            <a:gs pos="100000">
              <a:srgbClr val="FFD590"/>
            </a:gs>
          </a:gsLst>
          <a:lin ang="5400000"/>
        </a:gradFill>
        <a:ln w="57240">
          <a:solidFill>
            <a:srgbClr val="C00000"/>
          </a:solidFill>
          <a:miter/>
        </a:ln>
        <a:effectLst>
          <a:outerShdw dist="1260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fr-FR" sz="1600" b="0" strike="noStrike" spc="-1">
              <a:solidFill>
                <a:srgbClr val="000000"/>
              </a:solidFill>
              <a:latin typeface="Calibri"/>
            </a:rPr>
            <a:t>Indiquez le nombre de billards disponibles et la Finale demandée à l'aide des menus déroulant.</a:t>
          </a:r>
          <a:endParaRPr lang="fr-FR" sz="16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369360</xdr:colOff>
      <xdr:row>1</xdr:row>
      <xdr:rowOff>25200</xdr:rowOff>
    </xdr:from>
    <xdr:to>
      <xdr:col>12</xdr:col>
      <xdr:colOff>335520</xdr:colOff>
      <xdr:row>1</xdr:row>
      <xdr:rowOff>549360</xdr:rowOff>
    </xdr:to>
    <xdr:sp macro="" textlink="">
      <xdr:nvSpPr>
        <xdr:cNvPr id="5" name="CustomShape 1"/>
        <xdr:cNvSpPr/>
      </xdr:nvSpPr>
      <xdr:spPr>
        <a:xfrm>
          <a:off x="1084320" y="205920"/>
          <a:ext cx="3710160" cy="52416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fr-FR" sz="2400" b="1" strike="noStrike" spc="46">
              <a:solidFill>
                <a:srgbClr val="FFFFFF"/>
              </a:solidFill>
              <a:latin typeface="Calibri"/>
            </a:rPr>
            <a:t>FINALE DE LIGUE</a:t>
          </a:r>
          <a:endParaRPr lang="fr-FR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24120</xdr:colOff>
      <xdr:row>1</xdr:row>
      <xdr:rowOff>25200</xdr:rowOff>
    </xdr:from>
    <xdr:to>
      <xdr:col>2</xdr:col>
      <xdr:colOff>298800</xdr:colOff>
      <xdr:row>1</xdr:row>
      <xdr:rowOff>547920</xdr:rowOff>
    </xdr:to>
    <xdr:sp macro="" textlink="">
      <xdr:nvSpPr>
        <xdr:cNvPr id="6" name="CustomShape 1"/>
        <xdr:cNvSpPr/>
      </xdr:nvSpPr>
      <xdr:spPr>
        <a:xfrm>
          <a:off x="336240" y="205920"/>
          <a:ext cx="677520" cy="522720"/>
        </a:xfrm>
        <a:prstGeom prst="roundRect">
          <a:avLst>
            <a:gd name="adj" fmla="val 8594"/>
          </a:avLst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Gilles%20DURST/AppData/Local/Microsoft/Windows/Temporary%20Internet%20Files/Content.IE5/X4484SAD/Users/dupont7/Desktop/Billard/2019-2020/Bordereau%20demande%20Finale%20de%20Ligue%20Edit.%2009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eau215" displayName="Tableau215" ref="B4:P68" totalsRowShown="0">
  <tableColumns count="15">
    <tableColumn id="1" name="Club nom complet"/>
    <tableColumn id="2" name="Club nom réduit 1"/>
    <tableColumn id="3" name="Club nom réduit 2"/>
    <tableColumn id="4" name="Club nom réduit 3"/>
    <tableColumn id="5" name="Adresse 1"/>
    <tableColumn id="6" name="Adresse 2"/>
    <tableColumn id="7" name="Code Postal"/>
    <tableColumn id="8" name="Commune"/>
    <tableColumn id="9" name="Adresse Complète + CP + Commune"/>
    <tableColumn id="10" name="Téléphone"/>
    <tableColumn id="11" name="Mail"/>
    <tableColumn id="12" name="District Sportif"/>
    <tableColumn id="13" name="CDB"/>
    <tableColumn id="14" name="Billard 310"/>
    <tableColumn id="15" name="Billard 28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54"/>
  <sheetViews>
    <sheetView tabSelected="1" topLeftCell="B13" zoomScale="95" zoomScaleNormal="95" workbookViewId="0">
      <selection activeCell="Y39" sqref="Y39"/>
    </sheetView>
  </sheetViews>
  <sheetFormatPr baseColWidth="10" defaultColWidth="9.140625" defaultRowHeight="14.25" x14ac:dyDescent="0.2"/>
  <cols>
    <col min="1" max="1" width="4.42578125" style="15" customWidth="1"/>
    <col min="2" max="9" width="5.7109375" style="15" customWidth="1"/>
    <col min="10" max="10" width="1.7109375" style="15" customWidth="1"/>
    <col min="11" max="12" width="5.7109375" style="15" customWidth="1"/>
    <col min="13" max="13" width="9.5703125" style="15" customWidth="1"/>
    <col min="14" max="18" width="5.7109375" style="15" customWidth="1"/>
    <col min="19" max="19" width="9.140625" style="15" customWidth="1"/>
    <col min="20" max="20" width="9.42578125" style="15" customWidth="1"/>
    <col min="21" max="25" width="11.42578125" style="15" customWidth="1"/>
    <col min="26" max="26" width="19.28515625" style="15" hidden="1" customWidth="1"/>
    <col min="27" max="27" width="33.85546875" style="15" customWidth="1"/>
    <col min="28" max="28" width="29.7109375" style="15" customWidth="1"/>
    <col min="29" max="1025" width="11.42578125" style="15" customWidth="1"/>
  </cols>
  <sheetData>
    <row r="2" spans="2:26" ht="43.9" customHeight="1" x14ac:dyDescent="0.2">
      <c r="J2" s="16"/>
      <c r="K2" s="16"/>
      <c r="L2" s="16"/>
      <c r="M2" s="16"/>
      <c r="N2" s="16"/>
      <c r="O2" s="16"/>
      <c r="P2" s="16"/>
      <c r="Q2" s="16"/>
      <c r="R2" s="16"/>
    </row>
    <row r="3" spans="2:26" ht="9.6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26" ht="30" customHeight="1" x14ac:dyDescent="0.2">
      <c r="B4" s="13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2:26" ht="9.6" customHeight="1" x14ac:dyDescent="0.2">
      <c r="B5" s="12"/>
      <c r="C5" s="12"/>
      <c r="D5" s="12"/>
      <c r="R5" s="17"/>
      <c r="S5" s="17"/>
      <c r="T5" s="17"/>
    </row>
    <row r="6" spans="2:26" ht="15.75" x14ac:dyDescent="0.2">
      <c r="B6" s="11" t="s">
        <v>1</v>
      </c>
      <c r="C6" s="11"/>
      <c r="D6" s="11"/>
      <c r="E6" s="11"/>
      <c r="F6" s="11"/>
      <c r="G6" s="11"/>
      <c r="H6" s="11"/>
      <c r="I6" s="11"/>
      <c r="J6" s="18"/>
      <c r="K6" s="11" t="s">
        <v>2</v>
      </c>
      <c r="L6" s="11"/>
      <c r="M6" s="11"/>
      <c r="N6" s="11"/>
      <c r="O6" s="11"/>
      <c r="P6" s="11"/>
      <c r="Q6" s="11"/>
      <c r="R6" s="11"/>
    </row>
    <row r="7" spans="2:26" ht="21" customHeight="1" x14ac:dyDescent="0.2">
      <c r="B7" s="10" t="s">
        <v>3</v>
      </c>
      <c r="C7" s="10"/>
      <c r="D7" s="9"/>
      <c r="E7" s="9"/>
      <c r="F7" s="9"/>
      <c r="G7" s="9"/>
      <c r="H7" s="9"/>
      <c r="I7" s="9"/>
      <c r="J7" s="18"/>
      <c r="K7" s="10" t="s">
        <v>3</v>
      </c>
      <c r="L7" s="10"/>
      <c r="M7" s="8"/>
      <c r="N7" s="8"/>
      <c r="O7" s="8"/>
      <c r="P7" s="8"/>
      <c r="Q7" s="8"/>
      <c r="R7" s="8"/>
      <c r="T7" s="19"/>
      <c r="U7" s="19"/>
      <c r="V7" s="19"/>
    </row>
    <row r="8" spans="2:26" ht="21" customHeight="1" x14ac:dyDescent="0.2">
      <c r="B8" s="20" t="s">
        <v>4</v>
      </c>
      <c r="C8" s="21"/>
      <c r="D8" s="7"/>
      <c r="E8" s="7"/>
      <c r="F8" s="7"/>
      <c r="G8" s="7"/>
      <c r="H8" s="7"/>
      <c r="I8" s="7"/>
      <c r="J8" s="18"/>
      <c r="K8" s="20" t="s">
        <v>4</v>
      </c>
      <c r="L8" s="21"/>
      <c r="M8" s="7"/>
      <c r="N8" s="7"/>
      <c r="O8" s="7"/>
      <c r="P8" s="7"/>
      <c r="Q8" s="7"/>
      <c r="R8" s="7"/>
      <c r="T8" s="19"/>
      <c r="U8" s="19"/>
      <c r="V8" s="19"/>
    </row>
    <row r="9" spans="2:26" ht="21" customHeight="1" x14ac:dyDescent="0.2">
      <c r="B9" s="22" t="s">
        <v>5</v>
      </c>
      <c r="C9" s="23"/>
      <c r="D9" s="8"/>
      <c r="E9" s="8"/>
      <c r="F9" s="8"/>
      <c r="G9" s="8"/>
      <c r="H9" s="8"/>
      <c r="I9" s="8"/>
      <c r="J9" s="18"/>
      <c r="K9" s="22" t="s">
        <v>5</v>
      </c>
      <c r="L9" s="23"/>
      <c r="M9" s="8"/>
      <c r="N9" s="8"/>
      <c r="O9" s="8"/>
      <c r="P9" s="8"/>
      <c r="Q9" s="8"/>
      <c r="R9" s="8"/>
      <c r="T9" s="19"/>
      <c r="U9" s="19"/>
      <c r="V9" s="19"/>
    </row>
    <row r="10" spans="2:26" ht="21" customHeight="1" x14ac:dyDescent="0.2">
      <c r="B10" s="6" t="s">
        <v>6</v>
      </c>
      <c r="C10" s="6"/>
      <c r="D10" s="5"/>
      <c r="E10" s="5"/>
      <c r="F10" s="5"/>
      <c r="G10" s="5"/>
      <c r="H10" s="5"/>
      <c r="I10" s="5"/>
      <c r="J10" s="18"/>
      <c r="K10" s="6" t="s">
        <v>6</v>
      </c>
      <c r="L10" s="6"/>
      <c r="M10" s="5"/>
      <c r="N10" s="5"/>
      <c r="O10" s="5"/>
      <c r="P10" s="5"/>
      <c r="Q10" s="5"/>
      <c r="R10" s="5"/>
      <c r="T10" s="19"/>
      <c r="U10" s="19"/>
      <c r="V10" s="19"/>
    </row>
    <row r="11" spans="2:26" ht="21" customHeight="1" x14ac:dyDescent="0.2">
      <c r="B11" s="4" t="s">
        <v>7</v>
      </c>
      <c r="C11" s="4"/>
      <c r="D11" s="3"/>
      <c r="E11" s="3"/>
      <c r="F11" s="3"/>
      <c r="G11" s="3"/>
      <c r="H11" s="3"/>
      <c r="I11" s="3"/>
      <c r="J11" s="18"/>
      <c r="K11" s="4" t="s">
        <v>7</v>
      </c>
      <c r="L11" s="4"/>
      <c r="M11" s="3"/>
      <c r="N11" s="3"/>
      <c r="O11" s="3"/>
      <c r="P11" s="3"/>
      <c r="Q11" s="3"/>
      <c r="R11" s="3"/>
      <c r="T11" s="19"/>
      <c r="U11" s="19"/>
      <c r="V11" s="19"/>
    </row>
    <row r="12" spans="2:26" ht="9.6" customHeight="1" x14ac:dyDescent="0.2">
      <c r="B12" s="2"/>
      <c r="C12" s="2"/>
      <c r="D12" s="1"/>
      <c r="E12" s="1"/>
      <c r="F12" s="1"/>
      <c r="G12" s="1"/>
      <c r="H12" s="1"/>
      <c r="I12" s="1"/>
      <c r="J12" s="24"/>
      <c r="K12" s="25"/>
      <c r="L12" s="25"/>
      <c r="M12" s="25"/>
      <c r="N12" s="25"/>
      <c r="O12" s="25"/>
      <c r="P12" s="25"/>
      <c r="Q12" s="25"/>
      <c r="R12" s="25"/>
    </row>
    <row r="13" spans="2:26" ht="15.6" customHeight="1" x14ac:dyDescent="0.2">
      <c r="B13" s="67" t="s">
        <v>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26"/>
      <c r="Z13" s="15" t="s">
        <v>9</v>
      </c>
    </row>
    <row r="14" spans="2:26" ht="15.6" customHeight="1" x14ac:dyDescent="0.2">
      <c r="B14" s="68" t="s">
        <v>10</v>
      </c>
      <c r="C14" s="68"/>
      <c r="D14" s="68"/>
      <c r="E14" s="68"/>
      <c r="F14" s="68"/>
      <c r="G14" s="27" t="s">
        <v>11</v>
      </c>
      <c r="H14" s="27" t="s">
        <v>12</v>
      </c>
      <c r="I14" s="28" t="s">
        <v>13</v>
      </c>
      <c r="J14" s="29"/>
      <c r="K14" s="68" t="s">
        <v>10</v>
      </c>
      <c r="L14" s="68"/>
      <c r="M14" s="68"/>
      <c r="N14" s="68"/>
      <c r="O14" s="68"/>
      <c r="P14" s="27" t="s">
        <v>11</v>
      </c>
      <c r="Q14" s="27" t="s">
        <v>12</v>
      </c>
      <c r="R14" s="28" t="s">
        <v>13</v>
      </c>
    </row>
    <row r="15" spans="2:26" ht="13.9" customHeight="1" x14ac:dyDescent="0.2">
      <c r="B15" s="69" t="s">
        <v>14</v>
      </c>
      <c r="C15" s="69"/>
      <c r="D15" s="69"/>
      <c r="E15" s="70" t="s">
        <v>15</v>
      </c>
      <c r="F15" s="70"/>
      <c r="G15" s="31"/>
      <c r="H15" s="32"/>
      <c r="I15" s="33"/>
      <c r="J15" s="29"/>
      <c r="K15" s="69" t="s">
        <v>16</v>
      </c>
      <c r="L15" s="69"/>
      <c r="M15" s="69"/>
      <c r="N15" s="70" t="s">
        <v>15</v>
      </c>
      <c r="O15" s="70"/>
      <c r="P15" s="31"/>
      <c r="Q15" s="32"/>
      <c r="R15" s="33"/>
      <c r="Z15" s="34">
        <v>1</v>
      </c>
    </row>
    <row r="16" spans="2:26" ht="13.9" customHeight="1" x14ac:dyDescent="0.2">
      <c r="B16" s="69"/>
      <c r="C16" s="69"/>
      <c r="D16" s="69"/>
      <c r="E16" s="71" t="s">
        <v>17</v>
      </c>
      <c r="F16" s="71"/>
      <c r="G16" s="35"/>
      <c r="H16" s="36"/>
      <c r="I16" s="37"/>
      <c r="J16" s="29"/>
      <c r="K16" s="69"/>
      <c r="L16" s="69"/>
      <c r="M16" s="69"/>
      <c r="N16" s="71" t="s">
        <v>17</v>
      </c>
      <c r="O16" s="71"/>
      <c r="P16" s="35"/>
      <c r="Q16" s="36"/>
      <c r="R16" s="37"/>
      <c r="Z16" s="34">
        <v>2</v>
      </c>
    </row>
    <row r="17" spans="2:28" ht="13.9" customHeight="1" x14ac:dyDescent="0.2">
      <c r="B17" s="69"/>
      <c r="C17" s="69"/>
      <c r="D17" s="69"/>
      <c r="E17" s="71" t="s">
        <v>18</v>
      </c>
      <c r="F17" s="71"/>
      <c r="G17" s="35"/>
      <c r="H17" s="36"/>
      <c r="I17" s="37"/>
      <c r="J17" s="29"/>
      <c r="K17" s="69"/>
      <c r="L17" s="69"/>
      <c r="M17" s="69"/>
      <c r="N17" s="71" t="s">
        <v>18</v>
      </c>
      <c r="O17" s="71"/>
      <c r="P17" s="35"/>
      <c r="Q17" s="36"/>
      <c r="R17" s="37"/>
      <c r="Z17" s="34">
        <v>3</v>
      </c>
    </row>
    <row r="18" spans="2:28" ht="13.9" customHeight="1" x14ac:dyDescent="0.2">
      <c r="B18" s="69"/>
      <c r="C18" s="69"/>
      <c r="D18" s="69"/>
      <c r="E18" s="71" t="s">
        <v>19</v>
      </c>
      <c r="F18" s="71"/>
      <c r="G18" s="35"/>
      <c r="H18" s="36"/>
      <c r="I18" s="37"/>
      <c r="J18" s="29"/>
      <c r="K18" s="69"/>
      <c r="L18" s="69"/>
      <c r="M18" s="69"/>
      <c r="N18" s="72" t="s">
        <v>19</v>
      </c>
      <c r="O18" s="72"/>
      <c r="P18" s="38"/>
      <c r="Q18" s="39"/>
      <c r="R18" s="40"/>
      <c r="Z18" s="34">
        <v>4</v>
      </c>
    </row>
    <row r="19" spans="2:28" ht="13.9" customHeight="1" x14ac:dyDescent="0.2">
      <c r="B19" s="69"/>
      <c r="C19" s="69"/>
      <c r="D19" s="69"/>
      <c r="E19" s="71" t="s">
        <v>20</v>
      </c>
      <c r="F19" s="71"/>
      <c r="G19" s="35"/>
      <c r="H19" s="36"/>
      <c r="I19" s="37"/>
      <c r="J19" s="29"/>
      <c r="K19" s="69" t="s">
        <v>21</v>
      </c>
      <c r="L19" s="69"/>
      <c r="M19" s="69"/>
      <c r="N19" s="70" t="s">
        <v>15</v>
      </c>
      <c r="O19" s="70"/>
      <c r="P19" s="31"/>
      <c r="Q19" s="32"/>
      <c r="R19" s="33"/>
    </row>
    <row r="20" spans="2:28" ht="13.9" customHeight="1" x14ac:dyDescent="0.2">
      <c r="B20" s="69"/>
      <c r="C20" s="69"/>
      <c r="D20" s="69"/>
      <c r="E20" s="71" t="s">
        <v>22</v>
      </c>
      <c r="F20" s="71"/>
      <c r="G20" s="35"/>
      <c r="H20" s="36"/>
      <c r="I20" s="37"/>
      <c r="J20" s="29"/>
      <c r="K20" s="69"/>
      <c r="L20" s="69"/>
      <c r="M20" s="69"/>
      <c r="N20" s="71" t="s">
        <v>23</v>
      </c>
      <c r="O20" s="71"/>
      <c r="P20" s="36"/>
      <c r="Q20" s="35"/>
      <c r="R20" s="37"/>
    </row>
    <row r="21" spans="2:28" ht="13.9" customHeight="1" x14ac:dyDescent="0.2">
      <c r="B21" s="69"/>
      <c r="C21" s="69"/>
      <c r="D21" s="69"/>
      <c r="E21" s="73" t="s">
        <v>24</v>
      </c>
      <c r="F21" s="73"/>
      <c r="G21" s="35"/>
      <c r="H21" s="36"/>
      <c r="I21" s="37"/>
      <c r="J21" s="29"/>
      <c r="K21" s="69"/>
      <c r="L21" s="69"/>
      <c r="M21" s="69"/>
      <c r="N21" s="71" t="s">
        <v>17</v>
      </c>
      <c r="O21" s="71"/>
      <c r="P21" s="35"/>
      <c r="Q21" s="36"/>
      <c r="R21" s="37"/>
    </row>
    <row r="22" spans="2:28" ht="13.9" customHeight="1" x14ac:dyDescent="0.2">
      <c r="B22" s="69"/>
      <c r="C22" s="69"/>
      <c r="D22" s="69"/>
      <c r="E22" s="73" t="s">
        <v>25</v>
      </c>
      <c r="F22" s="73"/>
      <c r="G22" s="35"/>
      <c r="H22" s="36"/>
      <c r="I22" s="37"/>
      <c r="J22" s="29"/>
      <c r="K22" s="69"/>
      <c r="L22" s="69"/>
      <c r="M22" s="69"/>
      <c r="N22" s="71" t="s">
        <v>18</v>
      </c>
      <c r="O22" s="71"/>
      <c r="P22" s="35"/>
      <c r="Q22" s="36"/>
      <c r="R22" s="37"/>
      <c r="Z22" s="34" t="s">
        <v>26</v>
      </c>
      <c r="AB22" s="41"/>
    </row>
    <row r="23" spans="2:28" ht="13.9" customHeight="1" x14ac:dyDescent="0.2">
      <c r="B23" s="69"/>
      <c r="C23" s="69"/>
      <c r="D23" s="69"/>
      <c r="E23" s="74" t="s">
        <v>27</v>
      </c>
      <c r="F23" s="74"/>
      <c r="G23" s="38"/>
      <c r="H23" s="39"/>
      <c r="I23" s="40"/>
      <c r="J23" s="29"/>
      <c r="K23" s="69"/>
      <c r="L23" s="69"/>
      <c r="M23" s="69"/>
      <c r="N23" s="72" t="s">
        <v>19</v>
      </c>
      <c r="O23" s="72"/>
      <c r="P23" s="38"/>
      <c r="Q23" s="39"/>
      <c r="R23" s="40"/>
      <c r="AB23" s="41"/>
    </row>
    <row r="24" spans="2:28" ht="13.9" customHeight="1" x14ac:dyDescent="0.2">
      <c r="B24" s="69" t="s">
        <v>28</v>
      </c>
      <c r="C24" s="69"/>
      <c r="D24" s="69"/>
      <c r="E24" s="70" t="s">
        <v>29</v>
      </c>
      <c r="F24" s="70"/>
      <c r="G24" s="31"/>
      <c r="H24" s="42"/>
      <c r="I24" s="33"/>
      <c r="J24" s="29"/>
      <c r="K24" s="75" t="s">
        <v>30</v>
      </c>
      <c r="L24" s="75"/>
      <c r="M24" s="75"/>
      <c r="N24" s="76" t="s">
        <v>15</v>
      </c>
      <c r="O24" s="76"/>
      <c r="P24" s="43"/>
      <c r="Q24" s="43"/>
      <c r="R24" s="33"/>
      <c r="Z24" s="25"/>
      <c r="AB24" s="41"/>
    </row>
    <row r="25" spans="2:28" ht="13.9" customHeight="1" x14ac:dyDescent="0.2">
      <c r="B25" s="69"/>
      <c r="C25" s="69"/>
      <c r="D25" s="69"/>
      <c r="E25" s="71" t="s">
        <v>31</v>
      </c>
      <c r="F25" s="71"/>
      <c r="G25" s="36"/>
      <c r="H25" s="44"/>
      <c r="I25" s="37"/>
      <c r="J25" s="29"/>
      <c r="K25" s="75"/>
      <c r="L25" s="75"/>
      <c r="M25" s="75"/>
      <c r="N25" s="77" t="s">
        <v>18</v>
      </c>
      <c r="O25" s="77"/>
      <c r="P25" s="36"/>
      <c r="Q25" s="36"/>
      <c r="R25" s="37"/>
      <c r="Z25" s="25" t="s">
        <v>32</v>
      </c>
      <c r="AB25" s="41"/>
    </row>
    <row r="26" spans="2:28" ht="13.9" customHeight="1" x14ac:dyDescent="0.2">
      <c r="B26" s="69"/>
      <c r="C26" s="69"/>
      <c r="D26" s="69"/>
      <c r="E26" s="71" t="s">
        <v>33</v>
      </c>
      <c r="F26" s="71"/>
      <c r="G26" s="35"/>
      <c r="H26" s="36"/>
      <c r="I26" s="37"/>
      <c r="J26" s="29"/>
      <c r="K26" s="75"/>
      <c r="L26" s="75"/>
      <c r="M26" s="75"/>
      <c r="N26" s="78" t="s">
        <v>34</v>
      </c>
      <c r="O26" s="78"/>
      <c r="P26" s="38"/>
      <c r="Q26" s="39"/>
      <c r="R26" s="40"/>
      <c r="Z26" s="15" t="s">
        <v>35</v>
      </c>
      <c r="AB26" s="41"/>
    </row>
    <row r="27" spans="2:28" ht="13.9" customHeight="1" x14ac:dyDescent="0.2">
      <c r="B27" s="69"/>
      <c r="C27" s="69"/>
      <c r="D27" s="69"/>
      <c r="E27" s="72" t="s">
        <v>36</v>
      </c>
      <c r="F27" s="72"/>
      <c r="G27" s="38"/>
      <c r="H27" s="39"/>
      <c r="I27" s="40"/>
      <c r="J27" s="29"/>
      <c r="K27" s="69" t="s">
        <v>37</v>
      </c>
      <c r="L27" s="69"/>
      <c r="M27" s="69"/>
      <c r="N27" s="69"/>
      <c r="O27" s="69"/>
      <c r="P27" s="46"/>
      <c r="Q27" s="46"/>
      <c r="R27" s="47"/>
      <c r="AB27" s="41"/>
    </row>
    <row r="28" spans="2:28" ht="13.9" customHeight="1" x14ac:dyDescent="0.2">
      <c r="B28" s="75" t="s">
        <v>38</v>
      </c>
      <c r="C28" s="75"/>
      <c r="D28" s="75"/>
      <c r="E28" s="75"/>
      <c r="F28" s="75"/>
      <c r="G28" s="48"/>
      <c r="H28" s="49"/>
      <c r="I28" s="50"/>
      <c r="J28" s="51"/>
      <c r="K28" s="79"/>
      <c r="L28" s="79"/>
      <c r="M28" s="79"/>
      <c r="N28" s="79"/>
      <c r="O28" s="79"/>
      <c r="P28" s="52"/>
      <c r="Q28" s="52"/>
      <c r="R28" s="53"/>
    </row>
    <row r="29" spans="2:28" ht="9.6" customHeight="1" x14ac:dyDescent="0.2">
      <c r="B29" s="54"/>
      <c r="C29" s="54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6"/>
      <c r="O29" s="56"/>
      <c r="P29" s="56"/>
      <c r="Q29" s="56"/>
      <c r="R29" s="56"/>
    </row>
    <row r="30" spans="2:28" ht="14.1" customHeight="1" x14ac:dyDescent="0.2">
      <c r="B30" s="67" t="s">
        <v>39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2:28" ht="15.6" customHeight="1" thickBot="1" x14ac:dyDescent="0.25">
      <c r="B31" s="80" t="s">
        <v>10</v>
      </c>
      <c r="C31" s="80"/>
      <c r="D31" s="80"/>
      <c r="E31" s="80"/>
      <c r="F31" s="80"/>
      <c r="G31" s="57" t="s">
        <v>11</v>
      </c>
      <c r="H31" s="57" t="s">
        <v>12</v>
      </c>
      <c r="I31" s="58" t="s">
        <v>13</v>
      </c>
      <c r="J31" s="81"/>
      <c r="K31" s="80" t="s">
        <v>10</v>
      </c>
      <c r="L31" s="80"/>
      <c r="M31" s="80"/>
      <c r="N31" s="80"/>
      <c r="O31" s="80"/>
      <c r="P31" s="57" t="s">
        <v>11</v>
      </c>
      <c r="Q31" s="57" t="s">
        <v>12</v>
      </c>
      <c r="R31" s="58" t="s">
        <v>13</v>
      </c>
    </row>
    <row r="32" spans="2:28" ht="13.9" customHeight="1" thickBot="1" x14ac:dyDescent="0.25">
      <c r="B32" s="69" t="s">
        <v>40</v>
      </c>
      <c r="C32" s="69"/>
      <c r="D32" s="69"/>
      <c r="E32" s="30" t="s">
        <v>41</v>
      </c>
      <c r="F32" s="30"/>
      <c r="G32" s="31"/>
      <c r="H32" s="31"/>
      <c r="I32" s="33"/>
      <c r="J32" s="81"/>
      <c r="K32" s="75" t="s">
        <v>42</v>
      </c>
      <c r="L32" s="75"/>
      <c r="M32" s="75"/>
      <c r="N32" s="76" t="s">
        <v>43</v>
      </c>
      <c r="O32" s="76"/>
      <c r="P32" s="32"/>
      <c r="Q32" s="43"/>
      <c r="R32" s="33"/>
    </row>
    <row r="33" spans="2:18" ht="13.9" customHeight="1" thickBot="1" x14ac:dyDescent="0.25">
      <c r="B33" s="75"/>
      <c r="C33" s="75"/>
      <c r="D33" s="75"/>
      <c r="E33" s="45" t="s">
        <v>44</v>
      </c>
      <c r="F33" s="45"/>
      <c r="G33" s="39"/>
      <c r="H33" s="39"/>
      <c r="I33" s="40"/>
      <c r="J33" s="81"/>
      <c r="K33" s="75"/>
      <c r="L33" s="75"/>
      <c r="M33" s="75"/>
      <c r="N33" s="71" t="s">
        <v>45</v>
      </c>
      <c r="O33" s="71"/>
      <c r="P33" s="35"/>
      <c r="Q33" s="36"/>
      <c r="R33" s="37"/>
    </row>
    <row r="34" spans="2:18" ht="13.9" customHeight="1" thickBot="1" x14ac:dyDescent="0.25">
      <c r="B34" s="82"/>
      <c r="C34" s="82"/>
      <c r="D34" s="82"/>
      <c r="E34" s="82"/>
      <c r="F34" s="82"/>
      <c r="G34" s="82"/>
      <c r="H34" s="82"/>
      <c r="I34" s="82"/>
      <c r="J34" s="81"/>
      <c r="K34" s="75" t="s">
        <v>46</v>
      </c>
      <c r="L34" s="75"/>
      <c r="M34" s="75"/>
      <c r="N34" s="76" t="s">
        <v>47</v>
      </c>
      <c r="O34" s="76"/>
      <c r="P34" s="43"/>
      <c r="Q34" s="43"/>
      <c r="R34" s="37"/>
    </row>
    <row r="35" spans="2:18" ht="13.9" customHeight="1" x14ac:dyDescent="0.2">
      <c r="B35" s="82" t="s">
        <v>40</v>
      </c>
      <c r="C35" s="82"/>
      <c r="D35" s="82"/>
      <c r="E35" s="82" t="s">
        <v>41</v>
      </c>
      <c r="F35" s="82"/>
      <c r="G35" s="82"/>
      <c r="H35" s="82"/>
      <c r="I35" s="82"/>
      <c r="J35" s="81"/>
      <c r="K35" s="75"/>
      <c r="L35" s="75"/>
      <c r="M35" s="75"/>
      <c r="N35" s="71" t="s">
        <v>48</v>
      </c>
      <c r="O35" s="71"/>
      <c r="P35" s="36"/>
      <c r="Q35" s="36"/>
      <c r="R35" s="37"/>
    </row>
    <row r="36" spans="2:18" ht="13.9" customHeight="1" thickBot="1" x14ac:dyDescent="0.25">
      <c r="B36" s="82"/>
      <c r="C36" s="82"/>
      <c r="D36" s="82"/>
      <c r="E36" s="82"/>
      <c r="F36" s="82"/>
      <c r="G36" s="82"/>
      <c r="H36" s="82"/>
      <c r="I36" s="82"/>
      <c r="J36" s="81"/>
      <c r="K36" s="75"/>
      <c r="L36" s="75"/>
      <c r="M36" s="75"/>
      <c r="N36" s="72" t="s">
        <v>49</v>
      </c>
      <c r="O36" s="72"/>
      <c r="P36" s="38"/>
      <c r="Q36" s="36"/>
      <c r="R36" s="37"/>
    </row>
    <row r="37" spans="2:18" ht="13.9" customHeight="1" thickBot="1" x14ac:dyDescent="0.25">
      <c r="B37" s="82"/>
      <c r="C37" s="82"/>
      <c r="D37" s="82"/>
      <c r="E37" s="82" t="s">
        <v>51</v>
      </c>
      <c r="F37" s="82"/>
      <c r="G37" s="82"/>
      <c r="H37" s="82"/>
      <c r="I37" s="82"/>
      <c r="J37" s="81"/>
      <c r="K37" s="83" t="s">
        <v>52</v>
      </c>
      <c r="L37" s="83"/>
      <c r="M37" s="83"/>
      <c r="N37" s="72"/>
      <c r="O37" s="72"/>
      <c r="P37" s="84"/>
      <c r="Q37" s="84"/>
      <c r="R37" s="85"/>
    </row>
    <row r="38" spans="2:18" ht="13.9" customHeight="1" x14ac:dyDescent="0.2">
      <c r="B38" s="82"/>
      <c r="C38" s="82"/>
      <c r="D38" s="82"/>
      <c r="E38" s="82"/>
      <c r="F38" s="82"/>
      <c r="G38" s="82"/>
      <c r="H38" s="82"/>
      <c r="I38" s="82"/>
      <c r="J38" s="81"/>
      <c r="K38" s="83"/>
      <c r="L38" s="83"/>
      <c r="M38" s="83"/>
      <c r="N38" s="72"/>
      <c r="O38" s="72"/>
      <c r="P38" s="84"/>
      <c r="Q38" s="84"/>
      <c r="R38" s="85"/>
    </row>
    <row r="39" spans="2:18" ht="13.9" customHeight="1" x14ac:dyDescent="0.2">
      <c r="B39" s="82"/>
      <c r="C39" s="82"/>
      <c r="D39" s="82"/>
      <c r="E39" s="82"/>
      <c r="F39" s="82"/>
      <c r="G39" s="82"/>
      <c r="H39" s="82"/>
      <c r="I39" s="82"/>
      <c r="J39" s="81"/>
      <c r="K39" s="75" t="s">
        <v>53</v>
      </c>
      <c r="L39" s="75"/>
      <c r="M39" s="75"/>
      <c r="N39" s="76" t="s">
        <v>47</v>
      </c>
      <c r="O39" s="76"/>
      <c r="P39" s="43"/>
      <c r="Q39" s="43"/>
      <c r="R39" s="37"/>
    </row>
    <row r="40" spans="2:18" ht="13.9" customHeight="1" thickBot="1" x14ac:dyDescent="0.25">
      <c r="B40" s="82"/>
      <c r="C40" s="82"/>
      <c r="D40" s="82"/>
      <c r="E40" s="82"/>
      <c r="F40" s="82"/>
      <c r="G40" s="82"/>
      <c r="H40" s="82"/>
      <c r="I40" s="82"/>
      <c r="J40" s="81"/>
      <c r="K40" s="75"/>
      <c r="L40" s="75"/>
      <c r="M40" s="75"/>
      <c r="N40" s="71" t="s">
        <v>48</v>
      </c>
      <c r="O40" s="71"/>
      <c r="P40" s="35"/>
      <c r="Q40" s="36"/>
      <c r="R40" s="37"/>
    </row>
    <row r="41" spans="2:18" ht="13.9" customHeight="1" thickBot="1" x14ac:dyDescent="0.25">
      <c r="B41" s="82"/>
      <c r="C41" s="82"/>
      <c r="D41" s="82"/>
      <c r="E41" s="82"/>
      <c r="F41" s="82"/>
      <c r="G41" s="82"/>
      <c r="H41" s="82"/>
      <c r="I41" s="82"/>
      <c r="J41" s="81"/>
      <c r="K41" s="75"/>
      <c r="L41" s="75"/>
      <c r="M41" s="75"/>
      <c r="N41" s="71" t="s">
        <v>49</v>
      </c>
      <c r="O41" s="71"/>
      <c r="P41" s="35"/>
      <c r="Q41" s="104"/>
      <c r="R41" s="105"/>
    </row>
    <row r="42" spans="2:18" ht="13.9" customHeight="1" thickBot="1" x14ac:dyDescent="0.25">
      <c r="B42" s="82"/>
      <c r="C42" s="82"/>
      <c r="D42" s="82"/>
      <c r="E42" s="82"/>
      <c r="F42" s="82"/>
      <c r="G42" s="82"/>
      <c r="H42" s="82"/>
      <c r="I42" s="82"/>
      <c r="J42" s="81"/>
      <c r="K42" s="75"/>
      <c r="L42" s="75"/>
      <c r="M42" s="75"/>
      <c r="N42" s="72" t="s">
        <v>50</v>
      </c>
      <c r="O42" s="72"/>
      <c r="P42" s="38"/>
      <c r="Q42" s="39"/>
      <c r="R42" s="40"/>
    </row>
    <row r="43" spans="2:18" ht="9.6" customHeight="1" x14ac:dyDescent="0.2">
      <c r="B43" s="59"/>
      <c r="C43" s="54"/>
      <c r="D43" s="55"/>
      <c r="E43" s="55"/>
      <c r="F43" s="55"/>
      <c r="G43" s="55"/>
      <c r="H43" s="55"/>
      <c r="I43" s="55"/>
      <c r="J43" s="24"/>
      <c r="K43" s="25"/>
      <c r="L43" s="25"/>
      <c r="M43" s="25"/>
      <c r="N43" s="25"/>
      <c r="O43" s="25"/>
      <c r="P43" s="25"/>
      <c r="Q43" s="25"/>
      <c r="R43" s="25"/>
    </row>
    <row r="44" spans="2:18" ht="22.15" customHeight="1" x14ac:dyDescent="0.2">
      <c r="B44" s="86" t="s">
        <v>54</v>
      </c>
      <c r="C44" s="86"/>
      <c r="D44" s="86"/>
      <c r="E44" s="86"/>
      <c r="F44" s="86"/>
      <c r="G44" s="86"/>
      <c r="H44" s="86"/>
      <c r="I44" s="86"/>
      <c r="J44" s="86"/>
      <c r="K44" s="87" t="str">
        <f>IF(COUNTA(I15:I28,I32:I37,R15:R28,R32:R37)=0,"",COUNTA(I15:I28,I32:I37,R15:R28,R32:R37))</f>
        <v/>
      </c>
      <c r="L44" s="87"/>
      <c r="M44" s="87"/>
      <c r="N44" s="87"/>
      <c r="O44" s="87"/>
      <c r="P44" s="87"/>
      <c r="Q44" s="87"/>
      <c r="R44" s="87"/>
    </row>
    <row r="45" spans="2:18" ht="9.6" customHeight="1" x14ac:dyDescent="0.2">
      <c r="B45" s="60"/>
      <c r="C45" s="60"/>
      <c r="D45" s="60"/>
      <c r="E45" s="60"/>
      <c r="F45" s="60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25"/>
      <c r="R45" s="25"/>
    </row>
    <row r="46" spans="2:18" ht="22.9" customHeight="1" x14ac:dyDescent="0.2">
      <c r="B46" s="69" t="s">
        <v>55</v>
      </c>
      <c r="C46" s="69"/>
      <c r="D46" s="88"/>
      <c r="E46" s="88"/>
      <c r="F46" s="88"/>
      <c r="G46" s="88"/>
      <c r="H46" s="88"/>
      <c r="I46" s="88"/>
      <c r="J46" s="69" t="s">
        <v>56</v>
      </c>
      <c r="K46" s="69"/>
      <c r="L46" s="69"/>
      <c r="M46" s="89"/>
      <c r="N46" s="89"/>
      <c r="O46" s="89"/>
      <c r="P46" s="89"/>
      <c r="Q46" s="89"/>
      <c r="R46" s="89"/>
    </row>
    <row r="47" spans="2:18" ht="22.9" customHeight="1" x14ac:dyDescent="0.2">
      <c r="B47" s="90" t="s">
        <v>57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</row>
    <row r="48" spans="2:18" ht="22.9" customHeight="1" x14ac:dyDescent="0.2">
      <c r="B48" s="91" t="s">
        <v>58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</row>
    <row r="49" spans="2:18" ht="22.9" customHeight="1" x14ac:dyDescent="0.2">
      <c r="B49" s="92" t="s">
        <v>59</v>
      </c>
      <c r="C49" s="92"/>
      <c r="D49" s="93" t="str">
        <f>IF(D7="","",VLOOKUP(D7,[1]Données!B8:E80,3,0))</f>
        <v/>
      </c>
      <c r="E49" s="93"/>
      <c r="F49" s="93"/>
      <c r="G49" s="93"/>
      <c r="H49" s="94" t="str">
        <f>IF(D49="","",VLOOKUP(D49,[1]Données!B87:D93,2,0))</f>
        <v/>
      </c>
      <c r="I49" s="94"/>
      <c r="J49" s="94"/>
      <c r="K49" s="94"/>
      <c r="L49" s="94"/>
      <c r="M49" s="94"/>
      <c r="N49" s="95" t="str">
        <f>IF(D49="","",VLOOKUP(D49,[1]Données!B87:D93,3,0))</f>
        <v/>
      </c>
      <c r="O49" s="95"/>
      <c r="P49" s="95"/>
      <c r="Q49" s="95"/>
      <c r="R49" s="95"/>
    </row>
    <row r="50" spans="2:18" ht="9.6" customHeight="1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2:18" ht="18" customHeight="1" x14ac:dyDescent="0.2">
      <c r="B51" s="96" t="s">
        <v>60</v>
      </c>
      <c r="C51" s="96"/>
      <c r="D51" s="96"/>
      <c r="E51" s="96"/>
      <c r="F51" s="96"/>
      <c r="G51" s="96"/>
      <c r="H51" s="96"/>
      <c r="I51" s="96"/>
      <c r="J51" s="62"/>
      <c r="K51" s="96" t="s">
        <v>61</v>
      </c>
      <c r="L51" s="96"/>
      <c r="M51" s="96"/>
      <c r="N51" s="96"/>
      <c r="O51" s="96"/>
      <c r="P51" s="96"/>
      <c r="Q51" s="96"/>
      <c r="R51" s="96"/>
    </row>
    <row r="52" spans="2:18" s="25" customFormat="1" ht="18" customHeight="1" x14ac:dyDescent="0.2">
      <c r="B52" s="97" t="s">
        <v>62</v>
      </c>
      <c r="C52" s="97"/>
      <c r="D52" s="98"/>
      <c r="E52" s="98"/>
      <c r="F52" s="99" t="s">
        <v>56</v>
      </c>
      <c r="G52" s="99"/>
      <c r="H52" s="100"/>
      <c r="I52" s="100"/>
      <c r="J52" s="63"/>
      <c r="K52" s="99" t="s">
        <v>62</v>
      </c>
      <c r="L52" s="99"/>
      <c r="M52" s="98"/>
      <c r="N52" s="98"/>
      <c r="O52" s="99" t="s">
        <v>56</v>
      </c>
      <c r="P52" s="99"/>
      <c r="Q52" s="100"/>
      <c r="R52" s="100"/>
    </row>
    <row r="53" spans="2:18" ht="46.9" customHeight="1" x14ac:dyDescent="0.2">
      <c r="B53" s="101" t="s">
        <v>63</v>
      </c>
      <c r="C53" s="101"/>
      <c r="D53" s="102"/>
      <c r="E53" s="102"/>
      <c r="F53" s="102"/>
      <c r="G53" s="102"/>
      <c r="H53" s="102"/>
      <c r="I53" s="102"/>
      <c r="J53" s="64"/>
      <c r="K53" s="101" t="s">
        <v>63</v>
      </c>
      <c r="L53" s="101"/>
      <c r="M53" s="102"/>
      <c r="N53" s="102"/>
      <c r="O53" s="102"/>
      <c r="P53" s="102"/>
      <c r="Q53" s="102"/>
      <c r="R53" s="102"/>
    </row>
    <row r="54" spans="2:18" x14ac:dyDescent="0.2">
      <c r="B54" s="103" t="s">
        <v>64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 t="s">
        <v>65</v>
      </c>
      <c r="N54" s="103"/>
      <c r="O54" s="103"/>
      <c r="P54" s="103"/>
      <c r="Q54" s="103"/>
      <c r="R54" s="103"/>
    </row>
  </sheetData>
  <mergeCells count="110">
    <mergeCell ref="B53:C53"/>
    <mergeCell ref="D53:I53"/>
    <mergeCell ref="K53:L53"/>
    <mergeCell ref="M53:R53"/>
    <mergeCell ref="B54:L54"/>
    <mergeCell ref="M54:R54"/>
    <mergeCell ref="N41:O41"/>
    <mergeCell ref="B49:C49"/>
    <mergeCell ref="D49:G49"/>
    <mergeCell ref="H49:M49"/>
    <mergeCell ref="N49:R49"/>
    <mergeCell ref="B51:I51"/>
    <mergeCell ref="K51:R51"/>
    <mergeCell ref="B52:C52"/>
    <mergeCell ref="D52:E52"/>
    <mergeCell ref="F52:G52"/>
    <mergeCell ref="H52:I52"/>
    <mergeCell ref="K52:L52"/>
    <mergeCell ref="M52:N52"/>
    <mergeCell ref="O52:P52"/>
    <mergeCell ref="Q52:R52"/>
    <mergeCell ref="N42:O42"/>
    <mergeCell ref="B44:J44"/>
    <mergeCell ref="K44:R44"/>
    <mergeCell ref="B46:C46"/>
    <mergeCell ref="D46:I46"/>
    <mergeCell ref="J46:L46"/>
    <mergeCell ref="M46:R46"/>
    <mergeCell ref="B47:R47"/>
    <mergeCell ref="B48:R48"/>
    <mergeCell ref="B28:F28"/>
    <mergeCell ref="K28:O28"/>
    <mergeCell ref="B30:R30"/>
    <mergeCell ref="B31:F31"/>
    <mergeCell ref="J31:J42"/>
    <mergeCell ref="K31:O31"/>
    <mergeCell ref="B32:D33"/>
    <mergeCell ref="K32:M33"/>
    <mergeCell ref="N32:O32"/>
    <mergeCell ref="N33:O33"/>
    <mergeCell ref="B34:I42"/>
    <mergeCell ref="K34:M36"/>
    <mergeCell ref="N34:O34"/>
    <mergeCell ref="N35:O35"/>
    <mergeCell ref="N36:O36"/>
    <mergeCell ref="K37:M38"/>
    <mergeCell ref="N37:O38"/>
    <mergeCell ref="P37:P38"/>
    <mergeCell ref="Q37:Q38"/>
    <mergeCell ref="R37:R38"/>
    <mergeCell ref="K39:M42"/>
    <mergeCell ref="N39:O39"/>
    <mergeCell ref="N40:O40"/>
    <mergeCell ref="E23:F23"/>
    <mergeCell ref="N23:O23"/>
    <mergeCell ref="B24:D27"/>
    <mergeCell ref="E24:F24"/>
    <mergeCell ref="K24:M26"/>
    <mergeCell ref="N24:O24"/>
    <mergeCell ref="E25:F25"/>
    <mergeCell ref="N25:O25"/>
    <mergeCell ref="E26:F26"/>
    <mergeCell ref="N26:O26"/>
    <mergeCell ref="E27:F27"/>
    <mergeCell ref="K27:O27"/>
    <mergeCell ref="B12:C12"/>
    <mergeCell ref="D12:I12"/>
    <mergeCell ref="B13:R13"/>
    <mergeCell ref="B14:F14"/>
    <mergeCell ref="K14:O14"/>
    <mergeCell ref="B15:D23"/>
    <mergeCell ref="E15:F15"/>
    <mergeCell ref="K15:M18"/>
    <mergeCell ref="N15:O15"/>
    <mergeCell ref="E16:F16"/>
    <mergeCell ref="N16:O16"/>
    <mergeCell ref="E17:F17"/>
    <mergeCell ref="N17:O17"/>
    <mergeCell ref="E18:F18"/>
    <mergeCell ref="N18:O18"/>
    <mergeCell ref="E19:F19"/>
    <mergeCell ref="K19:M23"/>
    <mergeCell ref="N19:O19"/>
    <mergeCell ref="E20:F20"/>
    <mergeCell ref="N20:O20"/>
    <mergeCell ref="E21:F21"/>
    <mergeCell ref="N21:O21"/>
    <mergeCell ref="E22:F22"/>
    <mergeCell ref="N22:O22"/>
    <mergeCell ref="D8:I8"/>
    <mergeCell ref="M8:R8"/>
    <mergeCell ref="D9:I9"/>
    <mergeCell ref="M9:R9"/>
    <mergeCell ref="B10:C10"/>
    <mergeCell ref="D10:I10"/>
    <mergeCell ref="K10:L10"/>
    <mergeCell ref="M10:R10"/>
    <mergeCell ref="B11:C11"/>
    <mergeCell ref="D11:I11"/>
    <mergeCell ref="K11:L11"/>
    <mergeCell ref="M11:R11"/>
    <mergeCell ref="B3:R3"/>
    <mergeCell ref="B4:R4"/>
    <mergeCell ref="B5:D5"/>
    <mergeCell ref="B6:I6"/>
    <mergeCell ref="K6:R6"/>
    <mergeCell ref="B7:C7"/>
    <mergeCell ref="D7:I7"/>
    <mergeCell ref="K7:L7"/>
    <mergeCell ref="M7:R7"/>
  </mergeCells>
  <conditionalFormatting sqref="D52:E52">
    <cfRule type="cellIs" priority="2" operator="equal">
      <formula>$Z$26</formula>
    </cfRule>
    <cfRule type="cellIs" priority="3" operator="equal">
      <formula>$Z$25</formula>
    </cfRule>
    <cfRule type="colorScale" priority="4">
      <colorScale>
        <cfvo type="formula" val="$Z$25"/>
        <cfvo type="formula" val="$Z$26"/>
        <color rgb="FF00B050"/>
        <color rgb="FFFF0000"/>
      </colorScale>
    </cfRule>
  </conditionalFormatting>
  <conditionalFormatting sqref="M52:N52">
    <cfRule type="cellIs" dxfId="1" priority="5" operator="equal">
      <formula>$Z$26</formula>
    </cfRule>
    <cfRule type="cellIs" dxfId="0" priority="6" operator="equal">
      <formula>$Z$25</formula>
    </cfRule>
    <cfRule type="colorScale" priority="7">
      <colorScale>
        <cfvo type="formula" val="$Z$25"/>
        <cfvo type="formula" val="$Z$26"/>
        <color rgb="FF00B050"/>
        <color rgb="FFFF0000"/>
      </colorScale>
    </cfRule>
  </conditionalFormatting>
  <dataValidations count="4">
    <dataValidation type="list" operator="equal" allowBlank="1" showInputMessage="1" showErrorMessage="1" sqref="G15 P15 H16:H23 Q16:Q18 P19:P20 Q21:Q23 G24:G25 P24:Q25 H26:H28 Q26 P27:Q28 G32:H33 P39 B34 P37:Q37 B38:C42 Q38:Q42 Q32:Q36 P34:P35 H34:H42">
      <formula1>$Z$14:$Z$18</formula1>
      <formula2>0</formula2>
    </dataValidation>
    <dataValidation type="list" operator="equal" allowBlank="1" showInputMessage="1" showErrorMessage="1" sqref="I15:I28 R15:R27 R32:R42 I32:I42">
      <formula1>$Z$22:$Z$23</formula1>
      <formula2>0</formula2>
    </dataValidation>
    <dataValidation type="list" operator="equal" allowBlank="1" showInputMessage="1" showErrorMessage="1" sqref="U20">
      <formula1>$Z$15:$Z$18</formula1>
      <formula2>0</formula2>
    </dataValidation>
    <dataValidation type="list" operator="equal" allowBlank="1" showInputMessage="1" showErrorMessage="1" sqref="D52:E52 M52:N52">
      <formula1>$Z$25:$Z$27</formula1>
      <formula2>0</formula2>
    </dataValidation>
  </dataValidations>
  <printOptions horizontalCentered="1" verticalCentered="1"/>
  <pageMargins left="0.39374999999999999" right="0.39374999999999999" top="0.196527777777778" bottom="0.196527777777778" header="0.51180555555555496" footer="0.51180555555555496"/>
  <pageSetup paperSize="9" orientation="portrait" useFirstPageNumber="1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'Données clubs (2)'!$C$5:$C$68</xm:f>
          </x14:formula1>
          <x14:formula2>
            <xm:f>0</xm:f>
          </x14:formula2>
          <xm:sqref>D7:I7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75"/>
  <sheetViews>
    <sheetView topLeftCell="D5" zoomScaleNormal="100" workbookViewId="0">
      <selection activeCell="H5" sqref="H5"/>
    </sheetView>
  </sheetViews>
  <sheetFormatPr baseColWidth="10" defaultColWidth="9.140625" defaultRowHeight="15" x14ac:dyDescent="0.2"/>
  <cols>
    <col min="1" max="1" width="11.5703125" style="65"/>
    <col min="2" max="2" width="49.7109375" style="65" customWidth="1"/>
    <col min="3" max="4" width="35.28515625" style="65" customWidth="1"/>
    <col min="5" max="5" width="22.28515625" style="65" customWidth="1"/>
    <col min="6" max="6" width="40.140625" style="65" customWidth="1"/>
    <col min="7" max="7" width="35.28515625" style="65" customWidth="1"/>
    <col min="8" max="8" width="18" style="65" customWidth="1"/>
    <col min="9" max="9" width="31.28515625" style="65" customWidth="1"/>
    <col min="10" max="10" width="93.28515625" style="65" customWidth="1"/>
    <col min="11" max="12" width="35.28515625" style="65" customWidth="1"/>
    <col min="13" max="13" width="19.5703125" style="65" customWidth="1"/>
    <col min="14" max="1025" width="11.5703125" style="65"/>
  </cols>
  <sheetData>
    <row r="4" spans="2:16" x14ac:dyDescent="0.2">
      <c r="B4" s="65" t="s">
        <v>66</v>
      </c>
      <c r="C4" s="65" t="s">
        <v>67</v>
      </c>
      <c r="D4" s="65" t="s">
        <v>68</v>
      </c>
      <c r="E4" s="65" t="s">
        <v>69</v>
      </c>
      <c r="F4" s="65" t="s">
        <v>70</v>
      </c>
      <c r="G4" s="65" t="s">
        <v>71</v>
      </c>
      <c r="H4" s="65" t="s">
        <v>72</v>
      </c>
      <c r="I4" s="65" t="s">
        <v>73</v>
      </c>
      <c r="J4" s="65" t="s">
        <v>74</v>
      </c>
      <c r="K4" s="65" t="s">
        <v>6</v>
      </c>
      <c r="L4" s="65" t="s">
        <v>7</v>
      </c>
      <c r="M4" s="65" t="s">
        <v>75</v>
      </c>
      <c r="N4" s="65" t="s">
        <v>76</v>
      </c>
      <c r="O4" s="65" t="s">
        <v>77</v>
      </c>
      <c r="P4" s="65" t="s">
        <v>78</v>
      </c>
    </row>
    <row r="5" spans="2:16" x14ac:dyDescent="0.2">
      <c r="B5" s="66" t="s">
        <v>79</v>
      </c>
      <c r="C5" s="66" t="s">
        <v>80</v>
      </c>
      <c r="D5" s="66" t="s">
        <v>81</v>
      </c>
      <c r="E5" s="66" t="s">
        <v>81</v>
      </c>
      <c r="F5" s="66" t="s">
        <v>82</v>
      </c>
      <c r="G5" s="66"/>
      <c r="H5" s="65">
        <v>57440</v>
      </c>
      <c r="I5" s="66" t="s">
        <v>81</v>
      </c>
      <c r="J5" s="66" t="str">
        <f>CONCATENATE(Tableau215[[#This Row],[Adresse 1]]," - ",Tableau215[[#This Row],[Adresse 2]]," ",Tableau215[[#This Row],[Code Postal]]," ",Tableau215[[#This Row],[Commune]])</f>
        <v>SALLE DES SPORTS L ETINCELLE -  57440 ALGRANGE</v>
      </c>
      <c r="K5" s="65" t="s">
        <v>83</v>
      </c>
      <c r="L5" s="66" t="s">
        <v>84</v>
      </c>
      <c r="M5" s="66" t="s">
        <v>85</v>
      </c>
      <c r="N5" s="65">
        <v>57</v>
      </c>
      <c r="O5" s="65">
        <v>0</v>
      </c>
      <c r="P5" s="65">
        <v>2</v>
      </c>
    </row>
    <row r="6" spans="2:16" x14ac:dyDescent="0.2">
      <c r="B6" s="66" t="s">
        <v>86</v>
      </c>
      <c r="C6" s="66" t="s">
        <v>87</v>
      </c>
      <c r="D6" s="66" t="s">
        <v>88</v>
      </c>
      <c r="E6" s="66" t="s">
        <v>88</v>
      </c>
      <c r="F6" s="66" t="s">
        <v>89</v>
      </c>
      <c r="G6" s="66"/>
      <c r="H6" s="65">
        <v>10700</v>
      </c>
      <c r="I6" s="66" t="s">
        <v>90</v>
      </c>
      <c r="J6" s="66" t="str">
        <f>CONCATENATE(Tableau215[[#This Row],[Adresse 1]]," - ",Tableau215[[#This Row],[Adresse 2]]," ",Tableau215[[#This Row],[Code Postal]]," ",Tableau215[[#This Row],[Commune]])</f>
        <v>ESPACE HENRI DUNANT -  10700 ARCIS SUR AUBE</v>
      </c>
      <c r="K6" s="65" t="s">
        <v>91</v>
      </c>
      <c r="L6" s="66" t="s">
        <v>92</v>
      </c>
      <c r="M6" s="66" t="s">
        <v>93</v>
      </c>
      <c r="N6" s="65">
        <v>10</v>
      </c>
      <c r="O6" s="65">
        <v>0</v>
      </c>
      <c r="P6" s="65">
        <v>4</v>
      </c>
    </row>
    <row r="7" spans="2:16" x14ac:dyDescent="0.2">
      <c r="B7" s="66" t="s">
        <v>94</v>
      </c>
      <c r="C7" s="66" t="s">
        <v>95</v>
      </c>
      <c r="D7" s="66" t="s">
        <v>96</v>
      </c>
      <c r="E7" s="66" t="s">
        <v>96</v>
      </c>
      <c r="F7" s="66" t="s">
        <v>97</v>
      </c>
      <c r="G7" s="66" t="s">
        <v>98</v>
      </c>
      <c r="H7" s="65">
        <v>57390</v>
      </c>
      <c r="I7" s="66" t="s">
        <v>99</v>
      </c>
      <c r="J7" s="66" t="str">
        <f>CONCATENATE(Tableau215[[#This Row],[Adresse 1]]," - ",Tableau215[[#This Row],[Adresse 2]]," ",Tableau215[[#This Row],[Code Postal]]," ",Tableau215[[#This Row],[Commune]])</f>
        <v>CHAPELLE - RUE DE LA MEUSE 57390 AUDUN LE TICHE</v>
      </c>
      <c r="K7" s="65" t="s">
        <v>100</v>
      </c>
      <c r="L7" s="66" t="s">
        <v>101</v>
      </c>
      <c r="M7" s="66" t="s">
        <v>85</v>
      </c>
      <c r="N7" s="65">
        <v>57</v>
      </c>
      <c r="O7" s="65">
        <v>0</v>
      </c>
      <c r="P7" s="65">
        <v>3</v>
      </c>
    </row>
    <row r="8" spans="2:16" x14ac:dyDescent="0.2">
      <c r="B8" s="66" t="s">
        <v>102</v>
      </c>
      <c r="C8" s="66" t="s">
        <v>103</v>
      </c>
      <c r="D8" s="66" t="s">
        <v>104</v>
      </c>
      <c r="E8" s="66" t="s">
        <v>104</v>
      </c>
      <c r="F8" s="66" t="s">
        <v>105</v>
      </c>
      <c r="G8" s="66"/>
      <c r="H8" s="65">
        <v>51160</v>
      </c>
      <c r="I8" s="66" t="s">
        <v>104</v>
      </c>
      <c r="J8" s="66" t="str">
        <f>CONCATENATE(Tableau215[[#This Row],[Adresse 1]]," - ",Tableau215[[#This Row],[Adresse 2]]," ",Tableau215[[#This Row],[Code Postal]]," ",Tableau215[[#This Row],[Commune]])</f>
        <v>66 BOULEVARD CHARLES DE GAULLE -  51160 AY</v>
      </c>
      <c r="K8" s="65" t="s">
        <v>106</v>
      </c>
      <c r="L8" s="66" t="s">
        <v>107</v>
      </c>
      <c r="M8" s="66" t="s">
        <v>108</v>
      </c>
      <c r="N8" s="65">
        <v>51</v>
      </c>
      <c r="O8" s="65">
        <v>0</v>
      </c>
      <c r="P8" s="65">
        <v>2</v>
      </c>
    </row>
    <row r="9" spans="2:16" x14ac:dyDescent="0.2">
      <c r="B9" s="66" t="s">
        <v>109</v>
      </c>
      <c r="C9" s="66" t="s">
        <v>110</v>
      </c>
      <c r="D9" s="66" t="s">
        <v>111</v>
      </c>
      <c r="E9" s="66" t="s">
        <v>112</v>
      </c>
      <c r="F9" s="66" t="s">
        <v>113</v>
      </c>
      <c r="G9" s="66" t="s">
        <v>114</v>
      </c>
      <c r="H9" s="65">
        <v>57050</v>
      </c>
      <c r="I9" s="66" t="s">
        <v>115</v>
      </c>
      <c r="J9" s="66" t="str">
        <f>CONCATENATE(Tableau215[[#This Row],[Adresse 1]]," - ",Tableau215[[#This Row],[Adresse 2]]," ",Tableau215[[#This Row],[Code Postal]]," ",Tableau215[[#This Row],[Commune]])</f>
        <v>CENTRE SOCIO CULTUREL - 3 AVENUE HENRI II 57050 LE BAN ST MARTIN</v>
      </c>
      <c r="K9" s="65" t="s">
        <v>116</v>
      </c>
      <c r="L9" s="66" t="s">
        <v>117</v>
      </c>
      <c r="M9" s="66" t="s">
        <v>85</v>
      </c>
      <c r="N9" s="65">
        <v>57</v>
      </c>
      <c r="O9" s="65">
        <v>2</v>
      </c>
      <c r="P9" s="65">
        <v>2</v>
      </c>
    </row>
    <row r="10" spans="2:16" x14ac:dyDescent="0.2">
      <c r="B10" s="66" t="s">
        <v>118</v>
      </c>
      <c r="C10" s="66" t="s">
        <v>119</v>
      </c>
      <c r="D10" s="66" t="s">
        <v>120</v>
      </c>
      <c r="E10" s="66" t="s">
        <v>120</v>
      </c>
      <c r="F10" s="66" t="s">
        <v>121</v>
      </c>
      <c r="G10" s="66"/>
      <c r="H10" s="65">
        <v>55000</v>
      </c>
      <c r="I10" s="66" t="s">
        <v>120</v>
      </c>
      <c r="J10" s="66" t="str">
        <f>CONCATENATE(Tableau215[[#This Row],[Adresse 1]]," - ",Tableau215[[#This Row],[Adresse 2]]," ",Tableau215[[#This Row],[Code Postal]]," ",Tableau215[[#This Row],[Commune]])</f>
        <v>2 RUE CHANOINE MONFLIER -  55000 BAR LE DUC</v>
      </c>
      <c r="K10" s="65" t="s">
        <v>122</v>
      </c>
      <c r="L10" s="66" t="s">
        <v>123</v>
      </c>
      <c r="M10" s="66" t="s">
        <v>124</v>
      </c>
      <c r="N10" s="65">
        <v>55</v>
      </c>
      <c r="O10" s="65">
        <v>0</v>
      </c>
      <c r="P10" s="65">
        <v>3</v>
      </c>
    </row>
    <row r="11" spans="2:16" x14ac:dyDescent="0.2">
      <c r="B11" s="66" t="s">
        <v>125</v>
      </c>
      <c r="C11" s="66" t="s">
        <v>126</v>
      </c>
      <c r="D11" s="66" t="s">
        <v>127</v>
      </c>
      <c r="E11" s="66" t="s">
        <v>127</v>
      </c>
      <c r="F11" s="66" t="s">
        <v>128</v>
      </c>
      <c r="G11" s="66" t="s">
        <v>129</v>
      </c>
      <c r="H11" s="65">
        <v>67141</v>
      </c>
      <c r="I11" s="66" t="s">
        <v>130</v>
      </c>
      <c r="J11" s="66" t="str">
        <f>CONCATENATE(Tableau215[[#This Row],[Adresse 1]]," - ",Tableau215[[#This Row],[Adresse 2]]," ",Tableau215[[#This Row],[Code Postal]]," ",Tableau215[[#This Row],[Commune]])</f>
        <v>6 RUE DE LA GARE - B P 36 67141 BARR CEDEX</v>
      </c>
      <c r="K11" s="65" t="s">
        <v>131</v>
      </c>
      <c r="L11" s="66" t="s">
        <v>132</v>
      </c>
      <c r="M11" s="66" t="s">
        <v>133</v>
      </c>
      <c r="N11" s="65">
        <v>67</v>
      </c>
      <c r="O11" s="65">
        <v>1</v>
      </c>
      <c r="P11" s="65">
        <v>3</v>
      </c>
    </row>
    <row r="12" spans="2:16" x14ac:dyDescent="0.2">
      <c r="B12" s="66" t="s">
        <v>134</v>
      </c>
      <c r="C12" s="66" t="s">
        <v>135</v>
      </c>
      <c r="D12" s="66" t="s">
        <v>136</v>
      </c>
      <c r="E12" s="66" t="s">
        <v>136</v>
      </c>
      <c r="F12" s="66" t="s">
        <v>137</v>
      </c>
      <c r="G12" s="66"/>
      <c r="H12" s="65">
        <v>67230</v>
      </c>
      <c r="I12" s="66" t="s">
        <v>136</v>
      </c>
      <c r="J12" s="66" t="str">
        <f>CONCATENATE(Tableau215[[#This Row],[Adresse 1]]," - ",Tableau215[[#This Row],[Adresse 2]]," ",Tableau215[[#This Row],[Code Postal]]," ",Tableau215[[#This Row],[Commune]])</f>
        <v>33 RUE DE LA DIGUE -  67230 BENFELD</v>
      </c>
      <c r="K12" s="65" t="s">
        <v>138</v>
      </c>
      <c r="L12" s="66" t="s">
        <v>139</v>
      </c>
      <c r="M12" s="66" t="s">
        <v>133</v>
      </c>
      <c r="N12" s="65">
        <v>67</v>
      </c>
      <c r="O12" s="65">
        <v>2</v>
      </c>
      <c r="P12" s="65">
        <v>4</v>
      </c>
    </row>
    <row r="13" spans="2:16" x14ac:dyDescent="0.2">
      <c r="B13" s="66" t="s">
        <v>140</v>
      </c>
      <c r="C13" s="66" t="s">
        <v>141</v>
      </c>
      <c r="D13" s="66" t="s">
        <v>142</v>
      </c>
      <c r="E13" s="66" t="s">
        <v>142</v>
      </c>
      <c r="F13" s="66" t="s">
        <v>143</v>
      </c>
      <c r="G13" s="66"/>
      <c r="H13" s="65">
        <v>67300</v>
      </c>
      <c r="I13" s="66" t="s">
        <v>144</v>
      </c>
      <c r="J13" s="66" t="str">
        <f>CONCATENATE(Tableau215[[#This Row],[Adresse 1]]," - ",Tableau215[[#This Row],[Adresse 2]]," ",Tableau215[[#This Row],[Code Postal]]," ",Tableau215[[#This Row],[Commune]])</f>
        <v>13 RUE DU CHATEAU D ANGLETERRE -  67300 SCHILTIGHEIM</v>
      </c>
      <c r="K13" s="65" t="s">
        <v>145</v>
      </c>
      <c r="L13" s="66" t="s">
        <v>146</v>
      </c>
      <c r="M13" s="66" t="s">
        <v>133</v>
      </c>
      <c r="N13" s="65">
        <v>67</v>
      </c>
      <c r="O13" s="65">
        <v>2</v>
      </c>
      <c r="P13" s="65">
        <v>3</v>
      </c>
    </row>
    <row r="14" spans="2:16" x14ac:dyDescent="0.2">
      <c r="B14" s="66" t="s">
        <v>147</v>
      </c>
      <c r="C14" s="66" t="s">
        <v>148</v>
      </c>
      <c r="D14" s="66" t="s">
        <v>149</v>
      </c>
      <c r="E14" s="66" t="s">
        <v>149</v>
      </c>
      <c r="F14" s="66" t="s">
        <v>150</v>
      </c>
      <c r="G14" s="66" t="s">
        <v>151</v>
      </c>
      <c r="H14" s="65">
        <v>54150</v>
      </c>
      <c r="I14" s="66" t="s">
        <v>149</v>
      </c>
      <c r="J14" s="66" t="str">
        <f>CONCATENATE(Tableau215[[#This Row],[Adresse 1]]," - ",Tableau215[[#This Row],[Adresse 2]]," ",Tableau215[[#This Row],[Code Postal]]," ",Tableau215[[#This Row],[Commune]])</f>
        <v>SALLE ST ANTOINE - 25 RUE DE METZ 54150 BRIEY</v>
      </c>
      <c r="K14" s="65" t="s">
        <v>152</v>
      </c>
      <c r="L14" s="66" t="s">
        <v>153</v>
      </c>
      <c r="M14" s="66" t="s">
        <v>154</v>
      </c>
      <c r="N14" s="65">
        <v>54</v>
      </c>
      <c r="O14" s="65">
        <v>0</v>
      </c>
      <c r="P14" s="65">
        <v>3</v>
      </c>
    </row>
    <row r="15" spans="2:16" x14ac:dyDescent="0.2">
      <c r="B15" s="66" t="s">
        <v>155</v>
      </c>
      <c r="C15" s="66" t="s">
        <v>156</v>
      </c>
      <c r="D15" s="66" t="s">
        <v>157</v>
      </c>
      <c r="E15" s="66" t="s">
        <v>158</v>
      </c>
      <c r="F15" s="66" t="s">
        <v>159</v>
      </c>
      <c r="G15" s="66" t="s">
        <v>160</v>
      </c>
      <c r="H15" s="65">
        <v>51038</v>
      </c>
      <c r="I15" s="66" t="s">
        <v>161</v>
      </c>
      <c r="J15" s="66" t="str">
        <f>CONCATENATE(Tableau215[[#This Row],[Adresse 1]]," - ",Tableau215[[#This Row],[Adresse 2]]," ",Tableau215[[#This Row],[Code Postal]]," ",Tableau215[[#This Row],[Commune]])</f>
        <v>COMPLEXE GERARD PHILIPPE - 19 AVENUE DU GENERAL SARRAIL 51038 CHALONS EN CHAMPAGNE</v>
      </c>
      <c r="K15" s="65" t="s">
        <v>162</v>
      </c>
      <c r="L15" s="66" t="s">
        <v>163</v>
      </c>
      <c r="M15" s="66" t="s">
        <v>108</v>
      </c>
      <c r="N15" s="65">
        <v>51</v>
      </c>
      <c r="O15" s="65">
        <v>2</v>
      </c>
      <c r="P15" s="65">
        <v>4</v>
      </c>
    </row>
    <row r="16" spans="2:16" x14ac:dyDescent="0.2">
      <c r="B16" s="66" t="s">
        <v>164</v>
      </c>
      <c r="C16" s="66" t="s">
        <v>165</v>
      </c>
      <c r="D16" s="66" t="s">
        <v>166</v>
      </c>
      <c r="E16" s="66" t="s">
        <v>167</v>
      </c>
      <c r="F16" s="66" t="s">
        <v>168</v>
      </c>
      <c r="G16" s="66"/>
      <c r="H16" s="65" t="s">
        <v>169</v>
      </c>
      <c r="I16" s="66" t="s">
        <v>170</v>
      </c>
      <c r="J16" s="66" t="str">
        <f>CONCATENATE(Tableau215[[#This Row],[Adresse 1]]," - ",Tableau215[[#This Row],[Adresse 2]]," ",Tableau215[[#This Row],[Code Postal]]," ",Tableau215[[#This Row],[Commune]])</f>
        <v>21 avenue de Montcy Notre Dame -  08000 CHARLEVILLE MEZIERES</v>
      </c>
      <c r="K16" s="65" t="s">
        <v>171</v>
      </c>
      <c r="L16" s="66" t="s">
        <v>172</v>
      </c>
      <c r="M16" s="66" t="s">
        <v>108</v>
      </c>
      <c r="N16" s="65">
        <v>8</v>
      </c>
      <c r="O16" s="65">
        <v>0</v>
      </c>
      <c r="P16" s="65">
        <v>5</v>
      </c>
    </row>
    <row r="17" spans="2:16" x14ac:dyDescent="0.2">
      <c r="B17" s="66" t="s">
        <v>173</v>
      </c>
      <c r="C17" s="66" t="s">
        <v>174</v>
      </c>
      <c r="D17" s="66" t="s">
        <v>174</v>
      </c>
      <c r="E17" s="66" t="s">
        <v>175</v>
      </c>
      <c r="F17" s="66" t="s">
        <v>176</v>
      </c>
      <c r="G17" s="66" t="s">
        <v>177</v>
      </c>
      <c r="H17" s="65">
        <v>68000</v>
      </c>
      <c r="I17" s="66" t="s">
        <v>178</v>
      </c>
      <c r="J17" s="66" t="str">
        <f>CONCATENATE(Tableau215[[#This Row],[Adresse 1]]," - ",Tableau215[[#This Row],[Adresse 2]]," ",Tableau215[[#This Row],[Code Postal]]," ",Tableau215[[#This Row],[Commune]])</f>
        <v>STADE DE L ORANGERIE - 4 ALLEE DE L ORANGERIE 68000 COLMAR</v>
      </c>
      <c r="K17" s="65" t="s">
        <v>179</v>
      </c>
      <c r="L17" s="66" t="s">
        <v>180</v>
      </c>
      <c r="M17" s="66" t="s">
        <v>133</v>
      </c>
      <c r="N17" s="65">
        <v>68</v>
      </c>
      <c r="O17" s="65">
        <v>2</v>
      </c>
      <c r="P17" s="65">
        <v>4</v>
      </c>
    </row>
    <row r="18" spans="2:16" x14ac:dyDescent="0.2">
      <c r="B18" s="66" t="s">
        <v>181</v>
      </c>
      <c r="C18" s="66" t="s">
        <v>181</v>
      </c>
      <c r="D18" s="66" t="s">
        <v>182</v>
      </c>
      <c r="E18" s="66" t="s">
        <v>183</v>
      </c>
      <c r="F18" s="66" t="s">
        <v>184</v>
      </c>
      <c r="G18" s="66"/>
      <c r="H18" s="65">
        <v>68000</v>
      </c>
      <c r="I18" s="66" t="s">
        <v>178</v>
      </c>
      <c r="J18" s="66" t="str">
        <f>CONCATENATE(Tableau215[[#This Row],[Adresse 1]]," - ",Tableau215[[#This Row],[Adresse 2]]," ",Tableau215[[#This Row],[Code Postal]]," ",Tableau215[[#This Row],[Commune]])</f>
        <v>124 RUE DU LOGELBACH -  68000 COLMAR</v>
      </c>
      <c r="K18" s="65" t="s">
        <v>185</v>
      </c>
      <c r="L18" s="66" t="s">
        <v>186</v>
      </c>
      <c r="M18" s="66" t="s">
        <v>133</v>
      </c>
      <c r="N18" s="65">
        <v>68</v>
      </c>
      <c r="O18" s="65">
        <v>2</v>
      </c>
      <c r="P18" s="65">
        <v>2</v>
      </c>
    </row>
    <row r="19" spans="2:16" x14ac:dyDescent="0.2">
      <c r="B19" s="66" t="s">
        <v>187</v>
      </c>
      <c r="C19" s="66" t="s">
        <v>188</v>
      </c>
      <c r="D19" s="66" t="s">
        <v>189</v>
      </c>
      <c r="E19" s="66" t="s">
        <v>189</v>
      </c>
      <c r="F19" s="66" t="s">
        <v>190</v>
      </c>
      <c r="G19" s="66"/>
      <c r="H19" s="65">
        <v>55200</v>
      </c>
      <c r="I19" s="66" t="s">
        <v>189</v>
      </c>
      <c r="J19" s="66" t="str">
        <f>CONCATENATE(Tableau215[[#This Row],[Adresse 1]]," - ",Tableau215[[#This Row],[Adresse 2]]," ",Tableau215[[#This Row],[Code Postal]]," ",Tableau215[[#This Row],[Commune]])</f>
        <v>PRIEURE DE BREUIL -  55200 COMMERCY</v>
      </c>
      <c r="K19" s="65" t="s">
        <v>191</v>
      </c>
      <c r="L19" s="66" t="s">
        <v>192</v>
      </c>
      <c r="M19" s="66" t="s">
        <v>124</v>
      </c>
      <c r="N19" s="65">
        <v>55</v>
      </c>
      <c r="O19" s="65">
        <v>2</v>
      </c>
      <c r="P19" s="65">
        <v>3</v>
      </c>
    </row>
    <row r="20" spans="2:16" x14ac:dyDescent="0.2">
      <c r="B20" s="66" t="s">
        <v>193</v>
      </c>
      <c r="C20" s="66" t="s">
        <v>194</v>
      </c>
      <c r="D20" s="66" t="s">
        <v>195</v>
      </c>
      <c r="E20" s="66" t="s">
        <v>196</v>
      </c>
      <c r="F20" s="66" t="s">
        <v>197</v>
      </c>
      <c r="G20" s="66" t="s">
        <v>198</v>
      </c>
      <c r="H20" s="65">
        <v>57530</v>
      </c>
      <c r="I20" s="66" t="s">
        <v>195</v>
      </c>
      <c r="J20" s="66" t="str">
        <f>CONCATENATE(Tableau215[[#This Row],[Adresse 1]]," - ",Tableau215[[#This Row],[Adresse 2]]," ",Tableau215[[#This Row],[Code Postal]]," ",Tableau215[[#This Row],[Commune]])</f>
        <v>BILLARD-CLUB - 27, RUE DE METZ 57530 COURCELLES SUR NIED</v>
      </c>
      <c r="K20" s="65" t="s">
        <v>199</v>
      </c>
      <c r="L20" s="66" t="s">
        <v>200</v>
      </c>
      <c r="M20" s="66" t="s">
        <v>85</v>
      </c>
      <c r="N20" s="65">
        <v>57</v>
      </c>
      <c r="O20" s="65">
        <v>0</v>
      </c>
      <c r="P20" s="65">
        <v>2</v>
      </c>
    </row>
    <row r="21" spans="2:16" x14ac:dyDescent="0.2">
      <c r="B21" s="66" t="s">
        <v>201</v>
      </c>
      <c r="C21" s="66" t="s">
        <v>202</v>
      </c>
      <c r="D21" s="66" t="s">
        <v>203</v>
      </c>
      <c r="E21" s="66" t="s">
        <v>203</v>
      </c>
      <c r="F21" s="66" t="s">
        <v>204</v>
      </c>
      <c r="G21" s="66"/>
      <c r="H21" s="65">
        <v>55110</v>
      </c>
      <c r="I21" s="66" t="s">
        <v>205</v>
      </c>
      <c r="J21" s="66" t="str">
        <f>CONCATENATE(Tableau215[[#This Row],[Adresse 1]]," - ",Tableau215[[#This Row],[Adresse 2]]," ",Tableau215[[#This Row],[Code Postal]]," ",Tableau215[[#This Row],[Commune]])</f>
        <v>PLACE DE LA GARE -  55110 DOULCON</v>
      </c>
      <c r="K21" s="65" t="s">
        <v>206</v>
      </c>
      <c r="L21" s="66" t="s">
        <v>207</v>
      </c>
      <c r="M21" s="66" t="s">
        <v>124</v>
      </c>
      <c r="N21" s="65">
        <v>55</v>
      </c>
      <c r="O21" s="65">
        <v>0</v>
      </c>
      <c r="P21" s="65">
        <v>1</v>
      </c>
    </row>
    <row r="22" spans="2:16" x14ac:dyDescent="0.2">
      <c r="B22" s="66" t="s">
        <v>208</v>
      </c>
      <c r="C22" s="66" t="s">
        <v>209</v>
      </c>
      <c r="D22" s="66" t="s">
        <v>210</v>
      </c>
      <c r="E22" s="66" t="s">
        <v>210</v>
      </c>
      <c r="F22" s="66" t="s">
        <v>211</v>
      </c>
      <c r="G22" s="66"/>
      <c r="H22" s="65">
        <v>67201</v>
      </c>
      <c r="I22" s="66" t="s">
        <v>210</v>
      </c>
      <c r="J22" s="66" t="str">
        <f>CONCATENATE(Tableau215[[#This Row],[Adresse 1]]," - ",Tableau215[[#This Row],[Adresse 2]]," ",Tableau215[[#This Row],[Code Postal]]," ",Tableau215[[#This Row],[Commune]])</f>
        <v>5 RUE DU GENERAL LECLERC -  67201 ECKBOLSHEIM</v>
      </c>
      <c r="K22" s="65" t="s">
        <v>212</v>
      </c>
      <c r="L22" s="66" t="s">
        <v>213</v>
      </c>
      <c r="M22" s="66" t="s">
        <v>133</v>
      </c>
      <c r="N22" s="65">
        <v>67</v>
      </c>
      <c r="O22" s="65">
        <v>2</v>
      </c>
      <c r="P22" s="65">
        <v>4</v>
      </c>
    </row>
    <row r="23" spans="2:16" x14ac:dyDescent="0.2">
      <c r="B23" s="66" t="s">
        <v>214</v>
      </c>
      <c r="C23" s="66" t="s">
        <v>215</v>
      </c>
      <c r="D23" s="66" t="s">
        <v>216</v>
      </c>
      <c r="E23" s="66" t="s">
        <v>216</v>
      </c>
      <c r="F23" s="66" t="s">
        <v>217</v>
      </c>
      <c r="G23" s="66"/>
      <c r="H23" s="65">
        <v>88510</v>
      </c>
      <c r="I23" s="66" t="s">
        <v>216</v>
      </c>
      <c r="J23" s="66" t="str">
        <f>CONCATENATE(Tableau215[[#This Row],[Adresse 1]]," - ",Tableau215[[#This Row],[Adresse 2]]," ",Tableau215[[#This Row],[Code Postal]]," ",Tableau215[[#This Row],[Commune]])</f>
        <v>5 RUE DE L EGLISE -  88510 ELOYES</v>
      </c>
      <c r="K23" s="65" t="s">
        <v>218</v>
      </c>
      <c r="L23" s="66" t="s">
        <v>219</v>
      </c>
      <c r="M23" s="66" t="s">
        <v>220</v>
      </c>
      <c r="N23" s="65">
        <v>88</v>
      </c>
      <c r="O23" s="65">
        <v>0</v>
      </c>
      <c r="P23" s="65">
        <v>3</v>
      </c>
    </row>
    <row r="24" spans="2:16" x14ac:dyDescent="0.2">
      <c r="B24" s="66" t="s">
        <v>221</v>
      </c>
      <c r="C24" s="66" t="s">
        <v>222</v>
      </c>
      <c r="D24" s="66" t="s">
        <v>223</v>
      </c>
      <c r="E24" s="66" t="s">
        <v>223</v>
      </c>
      <c r="F24" s="66" t="s">
        <v>224</v>
      </c>
      <c r="G24" s="66" t="s">
        <v>225</v>
      </c>
      <c r="H24" s="65">
        <v>51200</v>
      </c>
      <c r="I24" s="66" t="s">
        <v>223</v>
      </c>
      <c r="J24" s="66" t="str">
        <f>CONCATENATE(Tableau215[[#This Row],[Adresse 1]]," - ",Tableau215[[#This Row],[Adresse 2]]," ",Tableau215[[#This Row],[Code Postal]]," ",Tableau215[[#This Row],[Commune]])</f>
        <v>ESPACE PAUL BERT - 10, AVENUE PAUL BERT 51200 EPERNAY</v>
      </c>
      <c r="K24" s="65" t="s">
        <v>226</v>
      </c>
      <c r="L24" s="66" t="s">
        <v>227</v>
      </c>
      <c r="M24" s="66" t="s">
        <v>108</v>
      </c>
      <c r="N24" s="65">
        <v>51</v>
      </c>
      <c r="O24" s="65">
        <v>1</v>
      </c>
      <c r="P24" s="65">
        <v>4</v>
      </c>
    </row>
    <row r="25" spans="2:16" x14ac:dyDescent="0.2">
      <c r="B25" s="66" t="s">
        <v>228</v>
      </c>
      <c r="C25" s="66" t="s">
        <v>229</v>
      </c>
      <c r="D25" s="66" t="s">
        <v>230</v>
      </c>
      <c r="E25" s="66" t="s">
        <v>230</v>
      </c>
      <c r="F25" s="66" t="s">
        <v>231</v>
      </c>
      <c r="G25" s="66" t="s">
        <v>232</v>
      </c>
      <c r="H25" s="65">
        <v>88190</v>
      </c>
      <c r="I25" s="66" t="s">
        <v>233</v>
      </c>
      <c r="J25" s="66" t="str">
        <f>CONCATENATE(Tableau215[[#This Row],[Adresse 1]]," - ",Tableau215[[#This Row],[Adresse 2]]," ",Tableau215[[#This Row],[Code Postal]]," ",Tableau215[[#This Row],[Commune]])</f>
        <v>SPINAFOX - 7 rue du Colonel Démange 88190 GOLBEY</v>
      </c>
      <c r="K25" s="65" t="s">
        <v>234</v>
      </c>
      <c r="L25" s="66" t="s">
        <v>235</v>
      </c>
      <c r="M25" s="66" t="s">
        <v>220</v>
      </c>
      <c r="N25" s="65">
        <v>88</v>
      </c>
      <c r="O25" s="65">
        <v>2</v>
      </c>
      <c r="P25" s="65">
        <v>5</v>
      </c>
    </row>
    <row r="26" spans="2:16" x14ac:dyDescent="0.2">
      <c r="B26" s="66" t="s">
        <v>236</v>
      </c>
      <c r="C26" s="66" t="s">
        <v>237</v>
      </c>
      <c r="D26" s="66" t="s">
        <v>238</v>
      </c>
      <c r="E26" s="66" t="s">
        <v>238</v>
      </c>
      <c r="F26" s="66" t="s">
        <v>239</v>
      </c>
      <c r="G26" s="66" t="s">
        <v>240</v>
      </c>
      <c r="H26" s="65">
        <v>67150</v>
      </c>
      <c r="I26" s="66" t="s">
        <v>238</v>
      </c>
      <c r="J26" s="66" t="str">
        <f>CONCATENATE(Tableau215[[#This Row],[Adresse 1]]," - ",Tableau215[[#This Row],[Adresse 2]]," ",Tableau215[[#This Row],[Code Postal]]," ",Tableau215[[#This Row],[Commune]])</f>
        <v>CENTRE NAUTIQUE - RUE DE LA SUCRERIE 67150 ERSTEIN</v>
      </c>
      <c r="K26" s="65" t="s">
        <v>241</v>
      </c>
      <c r="L26" s="66" t="s">
        <v>242</v>
      </c>
      <c r="M26" s="66" t="s">
        <v>133</v>
      </c>
      <c r="N26" s="65">
        <v>67</v>
      </c>
      <c r="O26" s="65">
        <v>1</v>
      </c>
      <c r="P26" s="65">
        <v>5</v>
      </c>
    </row>
    <row r="27" spans="2:16" x14ac:dyDescent="0.2">
      <c r="B27" s="66" t="s">
        <v>243</v>
      </c>
      <c r="C27" s="66" t="s">
        <v>244</v>
      </c>
      <c r="D27" s="66" t="s">
        <v>245</v>
      </c>
      <c r="E27" s="66" t="s">
        <v>245</v>
      </c>
      <c r="F27" s="66" t="s">
        <v>246</v>
      </c>
      <c r="G27" s="66" t="s">
        <v>247</v>
      </c>
      <c r="H27" s="65">
        <v>57190</v>
      </c>
      <c r="I27" s="66" t="s">
        <v>245</v>
      </c>
      <c r="J27" s="66" t="str">
        <f>CONCATENATE(Tableau215[[#This Row],[Adresse 1]]," - ",Tableau215[[#This Row],[Adresse 2]]," ",Tableau215[[#This Row],[Code Postal]]," ",Tableau215[[#This Row],[Commune]])</f>
        <v>COMPLEXE DE BETANGE - 16 RUE DE L'ETOILE 57190 FLORANGE</v>
      </c>
      <c r="K27" s="65" t="s">
        <v>248</v>
      </c>
      <c r="L27" s="66" t="s">
        <v>249</v>
      </c>
      <c r="M27" s="66" t="s">
        <v>85</v>
      </c>
      <c r="N27" s="65">
        <v>57</v>
      </c>
      <c r="O27" s="65">
        <v>3</v>
      </c>
      <c r="P27" s="65">
        <v>3</v>
      </c>
    </row>
    <row r="28" spans="2:16" x14ac:dyDescent="0.2">
      <c r="B28" s="66" t="s">
        <v>250</v>
      </c>
      <c r="C28" s="66" t="s">
        <v>251</v>
      </c>
      <c r="D28" s="66" t="s">
        <v>252</v>
      </c>
      <c r="E28" s="66" t="s">
        <v>252</v>
      </c>
      <c r="F28" s="66" t="s">
        <v>253</v>
      </c>
      <c r="G28" s="66"/>
      <c r="H28" s="65">
        <v>51300</v>
      </c>
      <c r="I28" s="66" t="s">
        <v>252</v>
      </c>
      <c r="J28" s="66" t="str">
        <f>CONCATENATE(Tableau215[[#This Row],[Adresse 1]]," - ",Tableau215[[#This Row],[Adresse 2]]," ",Tableau215[[#This Row],[Code Postal]]," ",Tableau215[[#This Row],[Commune]])</f>
        <v>RUE DU COTON -  51300 FRIGNICOURT</v>
      </c>
      <c r="K28" s="65" t="s">
        <v>254</v>
      </c>
      <c r="L28" s="66" t="s">
        <v>255</v>
      </c>
      <c r="M28" s="66" t="s">
        <v>124</v>
      </c>
      <c r="N28" s="65">
        <v>55</v>
      </c>
      <c r="O28" s="65">
        <v>1</v>
      </c>
      <c r="P28" s="65">
        <v>3</v>
      </c>
    </row>
    <row r="29" spans="2:16" x14ac:dyDescent="0.2">
      <c r="B29" s="66" t="s">
        <v>256</v>
      </c>
      <c r="C29" s="66" t="s">
        <v>257</v>
      </c>
      <c r="D29" s="66" t="s">
        <v>258</v>
      </c>
      <c r="E29" s="66" t="s">
        <v>258</v>
      </c>
      <c r="F29" s="66" t="s">
        <v>259</v>
      </c>
      <c r="G29" s="66" t="s">
        <v>260</v>
      </c>
      <c r="H29" s="65">
        <v>57175</v>
      </c>
      <c r="I29" s="66" t="s">
        <v>258</v>
      </c>
      <c r="J29" s="66" t="str">
        <f>CONCATENATE(Tableau215[[#This Row],[Adresse 1]]," - ",Tableau215[[#This Row],[Adresse 2]]," ",Tableau215[[#This Row],[Code Postal]]," ",Tableau215[[#This Row],[Commune]])</f>
        <v>ECOLE BLANCHET - PLACE J WIEDENKELLER 57175 GANDRANGE</v>
      </c>
      <c r="K29" s="65" t="s">
        <v>261</v>
      </c>
      <c r="L29" s="66" t="s">
        <v>262</v>
      </c>
      <c r="M29" s="66" t="s">
        <v>85</v>
      </c>
      <c r="N29" s="65">
        <v>57</v>
      </c>
      <c r="O29" s="65">
        <v>0</v>
      </c>
      <c r="P29" s="65">
        <v>2</v>
      </c>
    </row>
    <row r="30" spans="2:16" x14ac:dyDescent="0.2">
      <c r="B30" s="66" t="s">
        <v>263</v>
      </c>
      <c r="C30" s="66" t="s">
        <v>264</v>
      </c>
      <c r="D30" s="66" t="s">
        <v>265</v>
      </c>
      <c r="E30" s="66" t="s">
        <v>265</v>
      </c>
      <c r="F30" s="66" t="s">
        <v>266</v>
      </c>
      <c r="G30" s="66" t="s">
        <v>267</v>
      </c>
      <c r="H30" s="65">
        <v>88400</v>
      </c>
      <c r="I30" s="66" t="s">
        <v>265</v>
      </c>
      <c r="J30" s="66" t="str">
        <f>CONCATENATE(Tableau215[[#This Row],[Adresse 1]]," - ",Tableau215[[#This Row],[Adresse 2]]," ",Tableau215[[#This Row],[Code Postal]]," ",Tableau215[[#This Row],[Commune]])</f>
        <v>ESPACE TILLEUL - 16 RUE CHARLES DE GAULLE 88400 GERARDMER</v>
      </c>
      <c r="K30" s="65" t="s">
        <v>268</v>
      </c>
      <c r="L30" s="66" t="s">
        <v>269</v>
      </c>
      <c r="M30" s="66" t="s">
        <v>220</v>
      </c>
      <c r="N30" s="65">
        <v>88</v>
      </c>
      <c r="O30" s="65">
        <v>1</v>
      </c>
      <c r="P30" s="65">
        <v>3</v>
      </c>
    </row>
    <row r="31" spans="2:16" x14ac:dyDescent="0.2">
      <c r="B31" s="66" t="s">
        <v>270</v>
      </c>
      <c r="C31" s="66" t="s">
        <v>271</v>
      </c>
      <c r="D31" s="66" t="s">
        <v>272</v>
      </c>
      <c r="E31" s="66" t="s">
        <v>272</v>
      </c>
      <c r="F31" s="66" t="s">
        <v>273</v>
      </c>
      <c r="G31" s="66"/>
      <c r="H31" s="65">
        <v>51190</v>
      </c>
      <c r="I31" s="66" t="s">
        <v>272</v>
      </c>
      <c r="J31" s="66" t="str">
        <f>CONCATENATE(Tableau215[[#This Row],[Adresse 1]]," - ",Tableau215[[#This Row],[Adresse 2]]," ",Tableau215[[#This Row],[Code Postal]]," ",Tableau215[[#This Row],[Commune]])</f>
        <v>3 RUE DES BUTTES -  51190 GRAUVES</v>
      </c>
      <c r="K31" s="65" t="s">
        <v>274</v>
      </c>
      <c r="L31" s="66" t="s">
        <v>275</v>
      </c>
      <c r="M31" s="66" t="s">
        <v>108</v>
      </c>
      <c r="N31" s="65">
        <v>51</v>
      </c>
      <c r="O31" s="65">
        <v>1</v>
      </c>
      <c r="P31" s="65">
        <v>2</v>
      </c>
    </row>
    <row r="32" spans="2:16" x14ac:dyDescent="0.2">
      <c r="B32" s="66" t="s">
        <v>276</v>
      </c>
      <c r="C32" s="66" t="s">
        <v>277</v>
      </c>
      <c r="D32" s="66" t="s">
        <v>278</v>
      </c>
      <c r="E32" s="66" t="s">
        <v>278</v>
      </c>
      <c r="F32" s="66" t="s">
        <v>279</v>
      </c>
      <c r="G32" s="66"/>
      <c r="H32" s="65">
        <v>68500</v>
      </c>
      <c r="I32" s="66" t="s">
        <v>278</v>
      </c>
      <c r="J32" s="66" t="str">
        <f>CONCATENATE(Tableau215[[#This Row],[Adresse 1]]," - ",Tableau215[[#This Row],[Adresse 2]]," ",Tableau215[[#This Row],[Code Postal]]," ",Tableau215[[#This Row],[Commune]])</f>
        <v>25 RUE DE LATTRE DE TASSIGNY -  68500 GUEBWILLER</v>
      </c>
      <c r="K32" s="65" t="s">
        <v>280</v>
      </c>
      <c r="L32" s="66" t="s">
        <v>281</v>
      </c>
      <c r="M32" s="66" t="s">
        <v>133</v>
      </c>
      <c r="N32" s="65">
        <v>68</v>
      </c>
      <c r="O32" s="65">
        <v>1</v>
      </c>
      <c r="P32" s="65">
        <v>3</v>
      </c>
    </row>
    <row r="33" spans="2:16" x14ac:dyDescent="0.2">
      <c r="B33" s="66" t="s">
        <v>282</v>
      </c>
      <c r="C33" s="66" t="s">
        <v>283</v>
      </c>
      <c r="D33" s="66" t="s">
        <v>284</v>
      </c>
      <c r="E33" s="66" t="s">
        <v>284</v>
      </c>
      <c r="F33" s="66" t="s">
        <v>285</v>
      </c>
      <c r="G33" s="66" t="s">
        <v>286</v>
      </c>
      <c r="H33" s="65">
        <v>57300</v>
      </c>
      <c r="I33" s="66" t="s">
        <v>284</v>
      </c>
      <c r="J33" s="66" t="str">
        <f>CONCATENATE(Tableau215[[#This Row],[Adresse 1]]," - ",Tableau215[[#This Row],[Adresse 2]]," ",Tableau215[[#This Row],[Code Postal]]," ",Tableau215[[#This Row],[Commune]])</f>
        <v>PALAIS DES SPORTS - Rue Hoffmann 57300 HAGONDANGE</v>
      </c>
      <c r="K33" s="65" t="s">
        <v>287</v>
      </c>
      <c r="L33" s="66" t="s">
        <v>288</v>
      </c>
      <c r="M33" s="66" t="s">
        <v>85</v>
      </c>
      <c r="N33" s="65">
        <v>57</v>
      </c>
      <c r="O33" s="65">
        <v>1</v>
      </c>
      <c r="P33" s="65">
        <v>4</v>
      </c>
    </row>
    <row r="34" spans="2:16" x14ac:dyDescent="0.2">
      <c r="B34" s="66" t="s">
        <v>289</v>
      </c>
      <c r="C34" s="66" t="s">
        <v>290</v>
      </c>
      <c r="D34" s="66" t="s">
        <v>291</v>
      </c>
      <c r="E34" s="66" t="s">
        <v>291</v>
      </c>
      <c r="F34" s="66" t="s">
        <v>292</v>
      </c>
      <c r="G34" s="66" t="s">
        <v>293</v>
      </c>
      <c r="H34" s="65">
        <v>67500</v>
      </c>
      <c r="I34" s="66" t="s">
        <v>291</v>
      </c>
      <c r="J34" s="66" t="str">
        <f>CONCATENATE(Tableau215[[#This Row],[Adresse 1]]," - ",Tableau215[[#This Row],[Adresse 2]]," ",Tableau215[[#This Row],[Code Postal]]," ",Tableau215[[#This Row],[Commune]])</f>
        <v>CLUB HOUSE BELLEVUE - 5 ROUTE DE WINTERSHOUSE 67500 HAGUENAU</v>
      </c>
      <c r="K34" s="65" t="s">
        <v>294</v>
      </c>
      <c r="L34" s="66" t="s">
        <v>295</v>
      </c>
      <c r="M34" s="66" t="s">
        <v>133</v>
      </c>
      <c r="N34" s="65">
        <v>67</v>
      </c>
      <c r="O34" s="65">
        <v>2</v>
      </c>
      <c r="P34" s="65">
        <v>3</v>
      </c>
    </row>
    <row r="35" spans="2:16" x14ac:dyDescent="0.2">
      <c r="B35" s="66" t="s">
        <v>296</v>
      </c>
      <c r="C35" s="66" t="s">
        <v>297</v>
      </c>
      <c r="D35" s="66" t="s">
        <v>298</v>
      </c>
      <c r="E35" s="66" t="s">
        <v>298</v>
      </c>
      <c r="F35" s="66" t="s">
        <v>299</v>
      </c>
      <c r="G35" s="66"/>
      <c r="H35" s="65">
        <v>67800</v>
      </c>
      <c r="I35" s="66" t="s">
        <v>298</v>
      </c>
      <c r="J35" s="66" t="str">
        <f>CONCATENATE(Tableau215[[#This Row],[Adresse 1]]," - ",Tableau215[[#This Row],[Adresse 2]]," ",Tableau215[[#This Row],[Code Postal]]," ",Tableau215[[#This Row],[Commune]])</f>
        <v>4 RUE WOLFF -  67800 HOENHEIM</v>
      </c>
      <c r="K35" s="65" t="s">
        <v>300</v>
      </c>
      <c r="L35" s="66" t="s">
        <v>301</v>
      </c>
      <c r="M35" s="66" t="s">
        <v>133</v>
      </c>
      <c r="N35" s="65">
        <v>67</v>
      </c>
      <c r="O35" s="65">
        <v>0</v>
      </c>
      <c r="P35" s="65">
        <v>2</v>
      </c>
    </row>
    <row r="36" spans="2:16" x14ac:dyDescent="0.2">
      <c r="B36" s="66" t="s">
        <v>302</v>
      </c>
      <c r="C36" s="66" t="s">
        <v>303</v>
      </c>
      <c r="D36" s="66" t="s">
        <v>304</v>
      </c>
      <c r="E36" s="66" t="s">
        <v>304</v>
      </c>
      <c r="F36" s="66" t="s">
        <v>305</v>
      </c>
      <c r="G36" s="66" t="s">
        <v>306</v>
      </c>
      <c r="H36" s="65">
        <v>54310</v>
      </c>
      <c r="I36" s="66" t="s">
        <v>304</v>
      </c>
      <c r="J36" s="66" t="str">
        <f>CONCATENATE(Tableau215[[#This Row],[Adresse 1]]," - ",Tableau215[[#This Row],[Adresse 2]]," ",Tableau215[[#This Row],[Code Postal]]," ",Tableau215[[#This Row],[Commune]])</f>
        <v>GROUPE JEAN JAURES - 66 RUE PASTEUR 54310 HOMECOURT</v>
      </c>
      <c r="K36" s="65" t="s">
        <v>307</v>
      </c>
      <c r="L36" s="66" t="s">
        <v>308</v>
      </c>
      <c r="M36" s="66" t="s">
        <v>154</v>
      </c>
      <c r="N36" s="65">
        <v>54</v>
      </c>
      <c r="O36" s="65">
        <v>2</v>
      </c>
      <c r="P36" s="65">
        <v>4</v>
      </c>
    </row>
    <row r="37" spans="2:16" x14ac:dyDescent="0.2">
      <c r="B37" s="66" t="s">
        <v>309</v>
      </c>
      <c r="C37" s="66" t="s">
        <v>310</v>
      </c>
      <c r="D37" s="66" t="s">
        <v>311</v>
      </c>
      <c r="E37" s="66" t="s">
        <v>311</v>
      </c>
      <c r="F37" s="66" t="s">
        <v>312</v>
      </c>
      <c r="G37" s="66"/>
      <c r="H37" s="65">
        <v>57240</v>
      </c>
      <c r="I37" s="66" t="s">
        <v>311</v>
      </c>
      <c r="J37" s="66" t="str">
        <f>CONCATENATE(Tableau215[[#This Row],[Adresse 1]]," - ",Tableau215[[#This Row],[Adresse 2]]," ",Tableau215[[#This Row],[Code Postal]]," ",Tableau215[[#This Row],[Commune]])</f>
        <v>5 RUE ROGER NAUMANN -  57240 KNUTANGE</v>
      </c>
      <c r="K37" s="65" t="s">
        <v>313</v>
      </c>
      <c r="L37" s="66" t="s">
        <v>314</v>
      </c>
      <c r="M37" s="66" t="s">
        <v>85</v>
      </c>
      <c r="N37" s="65">
        <v>57</v>
      </c>
      <c r="O37" s="65">
        <v>1</v>
      </c>
      <c r="P37" s="65">
        <v>3</v>
      </c>
    </row>
    <row r="38" spans="2:16" x14ac:dyDescent="0.2">
      <c r="B38" s="66" t="s">
        <v>315</v>
      </c>
      <c r="C38" s="66" t="s">
        <v>316</v>
      </c>
      <c r="D38" s="66" t="s">
        <v>317</v>
      </c>
      <c r="E38" s="66" t="s">
        <v>317</v>
      </c>
      <c r="F38" s="66" t="s">
        <v>318</v>
      </c>
      <c r="G38" s="66" t="s">
        <v>319</v>
      </c>
      <c r="H38" s="65">
        <v>54520</v>
      </c>
      <c r="I38" s="66" t="s">
        <v>317</v>
      </c>
      <c r="J38" s="66" t="str">
        <f>CONCATENATE(Tableau215[[#This Row],[Adresse 1]]," - ",Tableau215[[#This Row],[Adresse 2]]," ",Tableau215[[#This Row],[Code Postal]]," ",Tableau215[[#This Row],[Commune]])</f>
        <v>C I L M - 23 RUE DE LA MEUSE 54520 LAXOU</v>
      </c>
      <c r="K38" s="65" t="s">
        <v>320</v>
      </c>
      <c r="L38" s="66" t="s">
        <v>321</v>
      </c>
      <c r="M38" s="66" t="s">
        <v>154</v>
      </c>
      <c r="N38" s="65">
        <v>54</v>
      </c>
      <c r="O38" s="65">
        <v>4</v>
      </c>
      <c r="P38" s="65">
        <v>5</v>
      </c>
    </row>
    <row r="39" spans="2:16" x14ac:dyDescent="0.2">
      <c r="B39" s="66" t="s">
        <v>322</v>
      </c>
      <c r="C39" s="66" t="s">
        <v>323</v>
      </c>
      <c r="D39" s="66" t="s">
        <v>324</v>
      </c>
      <c r="E39" s="66" t="s">
        <v>324</v>
      </c>
      <c r="F39" s="66" t="s">
        <v>325</v>
      </c>
      <c r="G39" s="66"/>
      <c r="H39" s="65">
        <v>55500</v>
      </c>
      <c r="I39" s="66" t="s">
        <v>326</v>
      </c>
      <c r="J39" s="66" t="str">
        <f>CONCATENATE(Tableau215[[#This Row],[Adresse 1]]," - ",Tableau215[[#This Row],[Adresse 2]]," ",Tableau215[[#This Row],[Code Postal]]," ",Tableau215[[#This Row],[Commune]])</f>
        <v>10 bis rue des hirondelles -  55500 LIGNY EN BARROIS</v>
      </c>
      <c r="K39" s="65" t="s">
        <v>327</v>
      </c>
      <c r="L39" s="66" t="s">
        <v>328</v>
      </c>
      <c r="M39" s="66" t="s">
        <v>124</v>
      </c>
      <c r="N39" s="65">
        <v>55</v>
      </c>
      <c r="O39" s="65">
        <v>1</v>
      </c>
      <c r="P39" s="65">
        <v>3</v>
      </c>
    </row>
    <row r="40" spans="2:16" x14ac:dyDescent="0.2">
      <c r="B40" s="66" t="s">
        <v>329</v>
      </c>
      <c r="C40" s="66" t="s">
        <v>330</v>
      </c>
      <c r="D40" s="66" t="s">
        <v>331</v>
      </c>
      <c r="E40" s="66" t="s">
        <v>331</v>
      </c>
      <c r="F40" s="66" t="s">
        <v>332</v>
      </c>
      <c r="G40" s="66" t="s">
        <v>333</v>
      </c>
      <c r="H40" s="65">
        <v>67380</v>
      </c>
      <c r="I40" s="66" t="s">
        <v>331</v>
      </c>
      <c r="J40" s="66" t="str">
        <f>CONCATENATE(Tableau215[[#This Row],[Adresse 1]]," - ",Tableau215[[#This Row],[Adresse 2]]," ",Tableau215[[#This Row],[Code Postal]]," ",Tableau215[[#This Row],[Commune]])</f>
        <v>GYMNASE DES VOSGES - 1 RUE DES TULIPES 67380 LINGOLSHEIM</v>
      </c>
      <c r="K40" s="65" t="s">
        <v>334</v>
      </c>
      <c r="L40" s="66" t="s">
        <v>335</v>
      </c>
      <c r="M40" s="66" t="s">
        <v>133</v>
      </c>
      <c r="N40" s="65">
        <v>67</v>
      </c>
      <c r="O40" s="65">
        <v>1</v>
      </c>
      <c r="P40" s="65">
        <v>4</v>
      </c>
    </row>
    <row r="41" spans="2:16" x14ac:dyDescent="0.2">
      <c r="B41" s="66" t="s">
        <v>336</v>
      </c>
      <c r="C41" s="66" t="s">
        <v>337</v>
      </c>
      <c r="D41" s="66" t="s">
        <v>338</v>
      </c>
      <c r="E41" s="66" t="s">
        <v>338</v>
      </c>
      <c r="F41" s="66" t="s">
        <v>113</v>
      </c>
      <c r="G41" s="66" t="s">
        <v>339</v>
      </c>
      <c r="H41" s="65">
        <v>57000</v>
      </c>
      <c r="I41" s="66" t="s">
        <v>340</v>
      </c>
      <c r="J41" s="66" t="str">
        <f>CONCATENATE(Tableau215[[#This Row],[Adresse 1]]," - ",Tableau215[[#This Row],[Adresse 2]]," ",Tableau215[[#This Row],[Code Postal]]," ",Tableau215[[#This Row],[Commune]])</f>
        <v>CENTRE SOCIO CULTUREL - 44 RUE DES PRELES 57000 METZ</v>
      </c>
      <c r="K41" s="65" t="s">
        <v>341</v>
      </c>
      <c r="L41" s="66" t="s">
        <v>342</v>
      </c>
      <c r="M41" s="66" t="s">
        <v>85</v>
      </c>
      <c r="N41" s="65">
        <v>57</v>
      </c>
      <c r="O41" s="65">
        <v>0</v>
      </c>
      <c r="P41" s="65">
        <v>2</v>
      </c>
    </row>
    <row r="42" spans="2:16" x14ac:dyDescent="0.2">
      <c r="B42" s="66" t="s">
        <v>343</v>
      </c>
      <c r="C42" s="66" t="s">
        <v>344</v>
      </c>
      <c r="D42" s="66" t="s">
        <v>345</v>
      </c>
      <c r="E42" s="66" t="s">
        <v>346</v>
      </c>
      <c r="F42" s="66" t="s">
        <v>347</v>
      </c>
      <c r="G42" s="66" t="s">
        <v>348</v>
      </c>
      <c r="H42" s="65">
        <v>10350</v>
      </c>
      <c r="I42" s="66" t="s">
        <v>349</v>
      </c>
      <c r="J42" s="66" t="str">
        <f>CONCATENATE(Tableau215[[#This Row],[Adresse 1]]," - ",Tableau215[[#This Row],[Adresse 2]]," ",Tableau215[[#This Row],[Code Postal]]," ",Tableau215[[#This Row],[Commune]])</f>
        <v>SALLE MUNICIPALE - 2 IMPASSE PICARD VALLOT 10350 MARIGNY LE CHATEL</v>
      </c>
      <c r="K42" s="65" t="s">
        <v>350</v>
      </c>
      <c r="L42" s="66" t="s">
        <v>351</v>
      </c>
      <c r="M42" s="66" t="s">
        <v>93</v>
      </c>
      <c r="N42" s="65">
        <v>10</v>
      </c>
      <c r="O42" s="65">
        <v>1</v>
      </c>
      <c r="P42" s="65">
        <v>4</v>
      </c>
    </row>
    <row r="43" spans="2:16" x14ac:dyDescent="0.2">
      <c r="B43" s="66" t="s">
        <v>352</v>
      </c>
      <c r="C43" s="66" t="s">
        <v>353</v>
      </c>
      <c r="D43" s="66" t="s">
        <v>340</v>
      </c>
      <c r="E43" s="66" t="s">
        <v>340</v>
      </c>
      <c r="F43" s="66" t="s">
        <v>354</v>
      </c>
      <c r="G43" s="66"/>
      <c r="H43" s="65">
        <v>57050</v>
      </c>
      <c r="I43" s="66" t="s">
        <v>340</v>
      </c>
      <c r="J43" s="66" t="str">
        <f>CONCATENATE(Tableau215[[#This Row],[Adresse 1]]," - ",Tableau215[[#This Row],[Adresse 2]]," ",Tableau215[[#This Row],[Code Postal]]," ",Tableau215[[#This Row],[Commune]])</f>
        <v>15 RUE DU COMMANDANT BRASSEUR -  57050 METZ</v>
      </c>
      <c r="K43" s="65" t="s">
        <v>355</v>
      </c>
      <c r="L43" s="66" t="s">
        <v>356</v>
      </c>
      <c r="M43" s="66" t="s">
        <v>85</v>
      </c>
      <c r="N43" s="65">
        <v>57</v>
      </c>
      <c r="O43" s="65">
        <v>3</v>
      </c>
      <c r="P43" s="65">
        <v>5</v>
      </c>
    </row>
    <row r="44" spans="2:16" x14ac:dyDescent="0.2">
      <c r="B44" s="66" t="s">
        <v>357</v>
      </c>
      <c r="C44" s="66" t="s">
        <v>358</v>
      </c>
      <c r="D44" s="66" t="s">
        <v>359</v>
      </c>
      <c r="E44" s="66" t="s">
        <v>360</v>
      </c>
      <c r="F44" s="66" t="s">
        <v>361</v>
      </c>
      <c r="G44" s="66" t="s">
        <v>362</v>
      </c>
      <c r="H44" s="65">
        <v>57250</v>
      </c>
      <c r="I44" s="66" t="s">
        <v>363</v>
      </c>
      <c r="J44" s="66" t="str">
        <f>CONCATENATE(Tableau215[[#This Row],[Adresse 1]]," - ",Tableau215[[#This Row],[Adresse 2]]," ",Tableau215[[#This Row],[Code Postal]]," ",Tableau215[[#This Row],[Commune]])</f>
        <v>21 RUE MARECHAL FOCH - Ancienne Mairie 57250 MOYEUVRE GRANDE</v>
      </c>
      <c r="K44" s="65" t="s">
        <v>364</v>
      </c>
      <c r="L44" s="66" t="s">
        <v>365</v>
      </c>
      <c r="M44" s="66" t="s">
        <v>85</v>
      </c>
      <c r="N44" s="65">
        <v>57</v>
      </c>
      <c r="O44" s="65">
        <v>2</v>
      </c>
      <c r="P44" s="65">
        <v>3</v>
      </c>
    </row>
    <row r="45" spans="2:16" x14ac:dyDescent="0.2">
      <c r="B45" s="66" t="s">
        <v>366</v>
      </c>
      <c r="C45" s="66" t="s">
        <v>367</v>
      </c>
      <c r="D45" s="66" t="s">
        <v>368</v>
      </c>
      <c r="E45" s="66" t="s">
        <v>368</v>
      </c>
      <c r="F45" s="66" t="s">
        <v>369</v>
      </c>
      <c r="G45" s="66"/>
      <c r="H45" s="65">
        <v>68200</v>
      </c>
      <c r="I45" s="66" t="s">
        <v>368</v>
      </c>
      <c r="J45" s="66" t="str">
        <f>CONCATENATE(Tableau215[[#This Row],[Adresse 1]]," - ",Tableau215[[#This Row],[Adresse 2]]," ",Tableau215[[#This Row],[Code Postal]]," ",Tableau215[[#This Row],[Commune]])</f>
        <v>130 RUE DE LA MER ROUGE BATIMENT 103 -  68200 MULHOUSE</v>
      </c>
      <c r="K45" s="65" t="s">
        <v>370</v>
      </c>
      <c r="L45" s="66" t="s">
        <v>371</v>
      </c>
      <c r="M45" s="66" t="s">
        <v>133</v>
      </c>
      <c r="N45" s="65">
        <v>68</v>
      </c>
      <c r="O45" s="65">
        <v>1</v>
      </c>
      <c r="P45" s="65">
        <v>3</v>
      </c>
    </row>
    <row r="46" spans="2:16" x14ac:dyDescent="0.2">
      <c r="B46" s="66" t="s">
        <v>372</v>
      </c>
      <c r="C46" s="66" t="s">
        <v>373</v>
      </c>
      <c r="D46" s="66" t="s">
        <v>374</v>
      </c>
      <c r="E46" s="66" t="s">
        <v>375</v>
      </c>
      <c r="F46" s="66" t="s">
        <v>376</v>
      </c>
      <c r="G46" s="66"/>
      <c r="H46" s="65">
        <v>54000</v>
      </c>
      <c r="I46" s="66" t="s">
        <v>375</v>
      </c>
      <c r="J46" s="66" t="str">
        <f>CONCATENATE(Tableau215[[#This Row],[Adresse 1]]," - ",Tableau215[[#This Row],[Adresse 2]]," ",Tableau215[[#This Row],[Code Postal]]," ",Tableau215[[#This Row],[Commune]])</f>
        <v>5 TER RUE LAURENT BONNEVAY -  54000 NANCY</v>
      </c>
      <c r="K46" s="65" t="s">
        <v>377</v>
      </c>
      <c r="L46" s="66" t="s">
        <v>378</v>
      </c>
      <c r="M46" s="66" t="s">
        <v>154</v>
      </c>
      <c r="N46" s="65">
        <v>54</v>
      </c>
      <c r="O46" s="65">
        <v>1</v>
      </c>
      <c r="P46" s="65">
        <v>3</v>
      </c>
    </row>
    <row r="47" spans="2:16" x14ac:dyDescent="0.2">
      <c r="B47" s="66" t="s">
        <v>379</v>
      </c>
      <c r="C47" s="66" t="s">
        <v>380</v>
      </c>
      <c r="D47" s="66" t="s">
        <v>381</v>
      </c>
      <c r="E47" s="66" t="s">
        <v>381</v>
      </c>
      <c r="F47" s="66" t="s">
        <v>382</v>
      </c>
      <c r="G47" s="66"/>
      <c r="H47" s="65">
        <v>68600</v>
      </c>
      <c r="I47" s="66" t="s">
        <v>381</v>
      </c>
      <c r="J47" s="66" t="str">
        <f>CONCATENATE(Tableau215[[#This Row],[Adresse 1]]," - ",Tableau215[[#This Row],[Adresse 2]]," ",Tableau215[[#This Row],[Code Postal]]," ",Tableau215[[#This Row],[Commune]])</f>
        <v>19 CITE SUZONNI -  68600 NEUF BRISACH</v>
      </c>
      <c r="K47" s="65" t="s">
        <v>383</v>
      </c>
      <c r="L47" s="66" t="s">
        <v>384</v>
      </c>
      <c r="M47" s="66" t="s">
        <v>133</v>
      </c>
      <c r="N47" s="65">
        <v>68</v>
      </c>
      <c r="O47" s="65">
        <v>0</v>
      </c>
      <c r="P47" s="65">
        <v>2</v>
      </c>
    </row>
    <row r="48" spans="2:16" x14ac:dyDescent="0.2">
      <c r="B48" s="66" t="s">
        <v>385</v>
      </c>
      <c r="C48" s="66" t="s">
        <v>386</v>
      </c>
      <c r="D48" s="66" t="s">
        <v>387</v>
      </c>
      <c r="E48" s="66" t="s">
        <v>387</v>
      </c>
      <c r="F48" s="66" t="s">
        <v>388</v>
      </c>
      <c r="G48" s="66" t="s">
        <v>389</v>
      </c>
      <c r="H48" s="65">
        <v>54230</v>
      </c>
      <c r="I48" s="66" t="s">
        <v>387</v>
      </c>
      <c r="J48" s="66" t="str">
        <f>CONCATENATE(Tableau215[[#This Row],[Adresse 1]]," - ",Tableau215[[#This Row],[Adresse 2]]," ",Tableau215[[#This Row],[Code Postal]]," ",Tableau215[[#This Row],[Commune]])</f>
        <v>SALLE DES SOCIETES - IMPASSE ARISTIDE BRIAND 54230 NEUVES MAISONS</v>
      </c>
      <c r="K48" s="65" t="s">
        <v>390</v>
      </c>
      <c r="L48" s="66" t="s">
        <v>391</v>
      </c>
      <c r="M48" s="66" t="s">
        <v>154</v>
      </c>
      <c r="N48" s="65">
        <v>54</v>
      </c>
      <c r="O48" s="65">
        <v>2</v>
      </c>
      <c r="P48" s="65">
        <v>3</v>
      </c>
    </row>
    <row r="49" spans="2:16" x14ac:dyDescent="0.2">
      <c r="B49" s="66" t="s">
        <v>392</v>
      </c>
      <c r="C49" s="66" t="s">
        <v>393</v>
      </c>
      <c r="D49" s="66" t="s">
        <v>394</v>
      </c>
      <c r="E49" s="66" t="s">
        <v>394</v>
      </c>
      <c r="F49" s="66" t="s">
        <v>395</v>
      </c>
      <c r="G49" s="66"/>
      <c r="H49" s="65">
        <v>10400</v>
      </c>
      <c r="I49" s="66" t="s">
        <v>394</v>
      </c>
      <c r="J49" s="66" t="str">
        <f>CONCATENATE(Tableau215[[#This Row],[Adresse 1]]," - ",Tableau215[[#This Row],[Adresse 2]]," ",Tableau215[[#This Row],[Code Postal]]," ",Tableau215[[#This Row],[Commune]])</f>
        <v>17 AVENUE DES BEAUMONTS -  10400 NOGENT SUR SEINE</v>
      </c>
      <c r="K49" s="65" t="s">
        <v>396</v>
      </c>
      <c r="L49" s="66" t="s">
        <v>397</v>
      </c>
      <c r="M49" s="66" t="s">
        <v>93</v>
      </c>
      <c r="N49" s="65">
        <v>10</v>
      </c>
      <c r="O49" s="65">
        <v>1</v>
      </c>
      <c r="P49" s="65">
        <v>3</v>
      </c>
    </row>
    <row r="50" spans="2:16" x14ac:dyDescent="0.2">
      <c r="B50" s="66" t="s">
        <v>398</v>
      </c>
      <c r="C50" s="66" t="s">
        <v>399</v>
      </c>
      <c r="D50" s="66" t="s">
        <v>400</v>
      </c>
      <c r="E50" s="66" t="s">
        <v>400</v>
      </c>
      <c r="F50" s="66" t="s">
        <v>401</v>
      </c>
      <c r="G50" s="66"/>
      <c r="H50" s="65">
        <v>57540</v>
      </c>
      <c r="I50" s="66" t="s">
        <v>400</v>
      </c>
      <c r="J50" s="66" t="str">
        <f>CONCATENATE(Tableau215[[#This Row],[Adresse 1]]," - ",Tableau215[[#This Row],[Adresse 2]]," ",Tableau215[[#This Row],[Code Postal]]," ",Tableau215[[#This Row],[Commune]])</f>
        <v>RUE A -  57540 PETITE ROSSELLE</v>
      </c>
      <c r="K50" s="65" t="s">
        <v>402</v>
      </c>
      <c r="L50" s="66" t="s">
        <v>403</v>
      </c>
      <c r="M50" s="66" t="s">
        <v>85</v>
      </c>
      <c r="N50" s="65">
        <v>57</v>
      </c>
      <c r="O50" s="65">
        <v>2</v>
      </c>
      <c r="P50" s="65">
        <v>3</v>
      </c>
    </row>
    <row r="51" spans="2:16" x14ac:dyDescent="0.2">
      <c r="B51" s="66" t="s">
        <v>404</v>
      </c>
      <c r="C51" s="66" t="s">
        <v>405</v>
      </c>
      <c r="D51" s="66" t="s">
        <v>406</v>
      </c>
      <c r="E51" s="66" t="s">
        <v>406</v>
      </c>
      <c r="F51" s="66" t="s">
        <v>407</v>
      </c>
      <c r="G51" s="66"/>
      <c r="H51" s="65">
        <v>54490</v>
      </c>
      <c r="I51" s="66" t="s">
        <v>406</v>
      </c>
      <c r="J51" s="66" t="str">
        <f>CONCATENATE(Tableau215[[#This Row],[Adresse 1]]," - ",Tableau215[[#This Row],[Adresse 2]]," ",Tableau215[[#This Row],[Code Postal]]," ",Tableau215[[#This Row],[Commune]])</f>
        <v>RUE DU 8 MAI -  54490 PIENNES</v>
      </c>
      <c r="K51" s="65" t="s">
        <v>408</v>
      </c>
      <c r="L51" s="66" t="s">
        <v>409</v>
      </c>
      <c r="M51" s="66" t="s">
        <v>154</v>
      </c>
      <c r="N51" s="65">
        <v>54</v>
      </c>
      <c r="O51" s="65">
        <v>0</v>
      </c>
      <c r="P51" s="65">
        <v>3</v>
      </c>
    </row>
    <row r="52" spans="2:16" x14ac:dyDescent="0.2">
      <c r="B52" s="66" t="s">
        <v>410</v>
      </c>
      <c r="C52" s="66" t="s">
        <v>411</v>
      </c>
      <c r="D52" s="66" t="s">
        <v>412</v>
      </c>
      <c r="E52" s="66" t="s">
        <v>412</v>
      </c>
      <c r="F52" s="66" t="s">
        <v>413</v>
      </c>
      <c r="G52" s="66" t="s">
        <v>414</v>
      </c>
      <c r="H52" s="65">
        <v>54700</v>
      </c>
      <c r="I52" s="66" t="s">
        <v>412</v>
      </c>
      <c r="J52" s="66" t="str">
        <f>CONCATENATE(Tableau215[[#This Row],[Adresse 1]]," - ",Tableau215[[#This Row],[Adresse 2]]," ",Tableau215[[#This Row],[Code Postal]]," ",Tableau215[[#This Row],[Commune]])</f>
        <v>CENTRE DES SPORTS BERNARD GUY - 10 AVENUE GEORGES GUYNEMER 54700 PONT A MOUSSON</v>
      </c>
      <c r="K52" s="65" t="s">
        <v>415</v>
      </c>
      <c r="L52" s="66" t="s">
        <v>416</v>
      </c>
      <c r="M52" s="66" t="s">
        <v>154</v>
      </c>
      <c r="N52" s="65">
        <v>54</v>
      </c>
      <c r="O52" s="65">
        <v>0</v>
      </c>
      <c r="P52" s="65">
        <v>4</v>
      </c>
    </row>
    <row r="53" spans="2:16" x14ac:dyDescent="0.2">
      <c r="B53" s="66" t="s">
        <v>417</v>
      </c>
      <c r="C53" s="66" t="s">
        <v>418</v>
      </c>
      <c r="D53" s="66" t="s">
        <v>419</v>
      </c>
      <c r="E53" s="66" t="s">
        <v>419</v>
      </c>
      <c r="F53" s="66" t="s">
        <v>420</v>
      </c>
      <c r="G53" s="66"/>
      <c r="H53" s="65">
        <v>51100</v>
      </c>
      <c r="I53" s="66" t="s">
        <v>419</v>
      </c>
      <c r="J53" s="66" t="str">
        <f>CONCATENATE(Tableau215[[#This Row],[Adresse 1]]," - ",Tableau215[[#This Row],[Adresse 2]]," ",Tableau215[[#This Row],[Code Postal]]," ",Tableau215[[#This Row],[Commune]])</f>
        <v>25 RUE DU JARD -  51100 REIMS</v>
      </c>
      <c r="K53" s="65" t="s">
        <v>421</v>
      </c>
      <c r="L53" s="66" t="s">
        <v>422</v>
      </c>
      <c r="M53" s="66" t="s">
        <v>108</v>
      </c>
      <c r="N53" s="65">
        <v>51</v>
      </c>
      <c r="O53" s="65">
        <v>2</v>
      </c>
      <c r="P53" s="65">
        <v>7</v>
      </c>
    </row>
    <row r="54" spans="2:16" x14ac:dyDescent="0.2">
      <c r="B54" s="66" t="s">
        <v>423</v>
      </c>
      <c r="C54" s="66" t="s">
        <v>424</v>
      </c>
      <c r="D54" s="66" t="s">
        <v>425</v>
      </c>
      <c r="E54" s="66" t="s">
        <v>425</v>
      </c>
      <c r="F54" s="66" t="s">
        <v>426</v>
      </c>
      <c r="G54" s="66"/>
      <c r="H54" s="65">
        <v>10100</v>
      </c>
      <c r="I54" s="66" t="s">
        <v>427</v>
      </c>
      <c r="J54" s="66" t="str">
        <f>CONCATENATE(Tableau215[[#This Row],[Adresse 1]]," - ",Tableau215[[#This Row],[Adresse 2]]," ",Tableau215[[#This Row],[Code Postal]]," ",Tableau215[[#This Row],[Commune]])</f>
        <v>40, centre commercial ROBESPIERRE -  10100 ROMILLY SUR SEINE</v>
      </c>
      <c r="K54" s="65" t="s">
        <v>428</v>
      </c>
      <c r="L54" s="66" t="s">
        <v>429</v>
      </c>
      <c r="M54" s="66" t="s">
        <v>93</v>
      </c>
      <c r="N54" s="65">
        <v>10</v>
      </c>
      <c r="O54" s="65">
        <v>0</v>
      </c>
      <c r="P54" s="65">
        <v>3</v>
      </c>
    </row>
    <row r="55" spans="2:16" x14ac:dyDescent="0.2">
      <c r="B55" s="66" t="s">
        <v>430</v>
      </c>
      <c r="C55" s="66" t="s">
        <v>431</v>
      </c>
      <c r="D55" s="66" t="s">
        <v>432</v>
      </c>
      <c r="E55" s="66" t="s">
        <v>433</v>
      </c>
      <c r="F55" s="66" t="s">
        <v>434</v>
      </c>
      <c r="G55" s="66" t="s">
        <v>435</v>
      </c>
      <c r="H55" s="65">
        <v>57500</v>
      </c>
      <c r="I55" s="66" t="s">
        <v>433</v>
      </c>
      <c r="J55" s="66" t="str">
        <f>CONCATENATE(Tableau215[[#This Row],[Adresse 1]]," - ",Tableau215[[#This Row],[Adresse 2]]," ",Tableau215[[#This Row],[Code Postal]]," ",Tableau215[[#This Row],[Commune]])</f>
        <v>MAISON DES ASSOCIATIONS - 1 RUE DE DUDWEILER 57500 ST AVOLD</v>
      </c>
      <c r="K55" s="65" t="s">
        <v>436</v>
      </c>
      <c r="L55" s="66" t="s">
        <v>437</v>
      </c>
      <c r="M55" s="66" t="s">
        <v>85</v>
      </c>
      <c r="N55" s="65">
        <v>57</v>
      </c>
      <c r="O55" s="65">
        <v>0</v>
      </c>
      <c r="P55" s="65">
        <v>3</v>
      </c>
    </row>
    <row r="56" spans="2:16" x14ac:dyDescent="0.2">
      <c r="B56" s="66" t="s">
        <v>438</v>
      </c>
      <c r="C56" s="66" t="s">
        <v>438</v>
      </c>
      <c r="D56" s="66" t="s">
        <v>439</v>
      </c>
      <c r="E56" s="66" t="s">
        <v>440</v>
      </c>
      <c r="F56" s="66" t="s">
        <v>441</v>
      </c>
      <c r="G56" s="66"/>
      <c r="H56" s="65">
        <v>88100</v>
      </c>
      <c r="I56" s="66" t="s">
        <v>442</v>
      </c>
      <c r="J56" s="66" t="str">
        <f>CONCATENATE(Tableau215[[#This Row],[Adresse 1]]," - ",Tableau215[[#This Row],[Adresse 2]]," ",Tableau215[[#This Row],[Code Postal]]," ",Tableau215[[#This Row],[Commune]])</f>
        <v>PALAIS OMNISPORT JOSEPH CLAUDEL -  88100 ST DIE DES VOSGES</v>
      </c>
      <c r="K56" s="65" t="s">
        <v>443</v>
      </c>
      <c r="L56" s="66" t="s">
        <v>444</v>
      </c>
      <c r="M56" s="66" t="s">
        <v>220</v>
      </c>
      <c r="N56" s="65">
        <v>88</v>
      </c>
      <c r="O56" s="65">
        <v>0</v>
      </c>
      <c r="P56" s="65">
        <v>3</v>
      </c>
    </row>
    <row r="57" spans="2:16" x14ac:dyDescent="0.2">
      <c r="B57" s="66" t="s">
        <v>445</v>
      </c>
      <c r="C57" s="66" t="s">
        <v>446</v>
      </c>
      <c r="D57" s="66" t="s">
        <v>447</v>
      </c>
      <c r="E57" s="66" t="s">
        <v>448</v>
      </c>
      <c r="F57" s="66" t="s">
        <v>449</v>
      </c>
      <c r="G57" s="66"/>
      <c r="H57" s="65">
        <v>52100</v>
      </c>
      <c r="I57" s="66" t="s">
        <v>448</v>
      </c>
      <c r="J57" s="66" t="str">
        <f>CONCATENATE(Tableau215[[#This Row],[Adresse 1]]," - ",Tableau215[[#This Row],[Adresse 2]]," ",Tableau215[[#This Row],[Code Postal]]," ",Tableau215[[#This Row],[Commune]])</f>
        <v>14 BIS RUE DE VERGY -  52100 ST DIZIER</v>
      </c>
      <c r="K57" s="65" t="s">
        <v>450</v>
      </c>
      <c r="L57" s="66" t="s">
        <v>451</v>
      </c>
      <c r="M57" s="66" t="s">
        <v>124</v>
      </c>
      <c r="N57" s="65">
        <v>55</v>
      </c>
      <c r="O57" s="65">
        <v>3</v>
      </c>
      <c r="P57" s="65">
        <v>4</v>
      </c>
    </row>
    <row r="58" spans="2:16" x14ac:dyDescent="0.2">
      <c r="B58" s="66" t="s">
        <v>452</v>
      </c>
      <c r="C58" s="66" t="s">
        <v>453</v>
      </c>
      <c r="D58" s="66" t="s">
        <v>454</v>
      </c>
      <c r="E58" s="66" t="s">
        <v>455</v>
      </c>
      <c r="F58" s="66" t="s">
        <v>456</v>
      </c>
      <c r="G58" s="66"/>
      <c r="H58" s="65">
        <v>88200</v>
      </c>
      <c r="I58" s="66" t="s">
        <v>457</v>
      </c>
      <c r="J58" s="66" t="str">
        <f>CONCATENATE(Tableau215[[#This Row],[Adresse 1]]," - ",Tableau215[[#This Row],[Adresse 2]]," ",Tableau215[[#This Row],[Code Postal]]," ",Tableau215[[#This Row],[Commune]])</f>
        <v>8 PLACE DE L HOTEL DE VILLE -  88200 ST ETIENNE LES REMIREMONT</v>
      </c>
      <c r="K58" s="65" t="s">
        <v>458</v>
      </c>
      <c r="L58" s="66" t="s">
        <v>459</v>
      </c>
      <c r="M58" s="66" t="s">
        <v>220</v>
      </c>
      <c r="N58" s="65">
        <v>88</v>
      </c>
      <c r="O58" s="65">
        <v>1</v>
      </c>
      <c r="P58" s="65">
        <v>3</v>
      </c>
    </row>
    <row r="59" spans="2:16" x14ac:dyDescent="0.2">
      <c r="B59" s="66" t="s">
        <v>460</v>
      </c>
      <c r="C59" s="66" t="s">
        <v>461</v>
      </c>
      <c r="D59" s="66" t="s">
        <v>462</v>
      </c>
      <c r="E59" s="66" t="s">
        <v>463</v>
      </c>
      <c r="F59" s="66" t="s">
        <v>464</v>
      </c>
      <c r="G59" s="66" t="s">
        <v>465</v>
      </c>
      <c r="H59" s="65">
        <v>68300</v>
      </c>
      <c r="I59" s="66" t="s">
        <v>463</v>
      </c>
      <c r="J59" s="66" t="str">
        <f>CONCATENATE(Tableau215[[#This Row],[Adresse 1]]," - ",Tableau215[[#This Row],[Adresse 2]]," ",Tableau215[[#This Row],[Code Postal]]," ",Tableau215[[#This Row],[Commune]])</f>
        <v>RUE DE LERTZBACH - FOYER ST CHARLES 68300 ST LOUIS</v>
      </c>
      <c r="K59" s="65" t="s">
        <v>466</v>
      </c>
      <c r="L59" s="66" t="s">
        <v>467</v>
      </c>
      <c r="M59" s="66" t="s">
        <v>133</v>
      </c>
      <c r="N59" s="65">
        <v>68</v>
      </c>
      <c r="O59" s="65">
        <v>0</v>
      </c>
      <c r="P59" s="65">
        <v>2</v>
      </c>
    </row>
    <row r="60" spans="2:16" x14ac:dyDescent="0.2">
      <c r="B60" s="66" t="s">
        <v>468</v>
      </c>
      <c r="C60" s="66" t="s">
        <v>469</v>
      </c>
      <c r="D60" s="66" t="s">
        <v>470</v>
      </c>
      <c r="E60" s="66" t="s">
        <v>471</v>
      </c>
      <c r="F60" s="66" t="s">
        <v>472</v>
      </c>
      <c r="G60" s="66"/>
      <c r="H60" s="65">
        <v>55300</v>
      </c>
      <c r="I60" s="66" t="s">
        <v>471</v>
      </c>
      <c r="J60" s="66" t="str">
        <f>CONCATENATE(Tableau215[[#This Row],[Adresse 1]]," - ",Tableau215[[#This Row],[Adresse 2]]," ",Tableau215[[#This Row],[Code Postal]]," ",Tableau215[[#This Row],[Commune]])</f>
        <v>1 RUE DU PALAIS DE JUSTICE -  55300 ST MIHIEL</v>
      </c>
      <c r="K60" s="65" t="s">
        <v>473</v>
      </c>
      <c r="L60" s="66" t="s">
        <v>474</v>
      </c>
      <c r="M60" s="66" t="s">
        <v>124</v>
      </c>
      <c r="N60" s="65">
        <v>55</v>
      </c>
      <c r="O60" s="65">
        <v>2</v>
      </c>
      <c r="P60" s="65">
        <v>2</v>
      </c>
    </row>
    <row r="61" spans="2:16" x14ac:dyDescent="0.2">
      <c r="B61" s="66" t="s">
        <v>475</v>
      </c>
      <c r="C61" s="66" t="s">
        <v>476</v>
      </c>
      <c r="D61" s="66" t="s">
        <v>477</v>
      </c>
      <c r="E61" s="66" t="s">
        <v>477</v>
      </c>
      <c r="F61" s="66" t="s">
        <v>478</v>
      </c>
      <c r="G61" s="66"/>
      <c r="H61" s="65">
        <v>57200</v>
      </c>
      <c r="I61" s="66" t="s">
        <v>477</v>
      </c>
      <c r="J61" s="66" t="str">
        <f>CONCATENATE(Tableau215[[#This Row],[Adresse 1]]," - ",Tableau215[[#This Row],[Adresse 2]]," ",Tableau215[[#This Row],[Code Postal]]," ",Tableau215[[#This Row],[Commune]])</f>
        <v>19 RUE POINCARE -  57200 SARREGUEMINES</v>
      </c>
      <c r="K61" s="65" t="s">
        <v>479</v>
      </c>
      <c r="L61" s="66" t="s">
        <v>480</v>
      </c>
      <c r="M61" s="66" t="s">
        <v>85</v>
      </c>
      <c r="N61" s="65">
        <v>57</v>
      </c>
      <c r="O61" s="65">
        <v>2</v>
      </c>
      <c r="P61" s="65">
        <v>4</v>
      </c>
    </row>
    <row r="62" spans="2:16" x14ac:dyDescent="0.2">
      <c r="B62" s="66" t="s">
        <v>481</v>
      </c>
      <c r="C62" s="66" t="s">
        <v>482</v>
      </c>
      <c r="D62" s="66" t="s">
        <v>483</v>
      </c>
      <c r="E62" s="66" t="s">
        <v>484</v>
      </c>
      <c r="F62" s="66" t="s">
        <v>485</v>
      </c>
      <c r="G62" s="66"/>
      <c r="H62" s="65">
        <v>67600</v>
      </c>
      <c r="I62" s="66" t="s">
        <v>486</v>
      </c>
      <c r="J62" s="66" t="str">
        <f>CONCATENATE(Tableau215[[#This Row],[Adresse 1]]," - ",Tableau215[[#This Row],[Adresse 2]]," ",Tableau215[[#This Row],[Code Postal]]," ",Tableau215[[#This Row],[Commune]])</f>
        <v>11 ROUTE DE STRASBOURG -  67600 SELESTAT</v>
      </c>
      <c r="K62" s="65" t="s">
        <v>487</v>
      </c>
      <c r="L62" s="66" t="s">
        <v>488</v>
      </c>
      <c r="M62" s="66" t="s">
        <v>133</v>
      </c>
      <c r="N62" s="65">
        <v>67</v>
      </c>
      <c r="O62" s="65">
        <v>1</v>
      </c>
      <c r="P62" s="65">
        <v>3</v>
      </c>
    </row>
    <row r="63" spans="2:16" x14ac:dyDescent="0.2">
      <c r="B63" s="66" t="s">
        <v>489</v>
      </c>
      <c r="C63" s="66" t="s">
        <v>490</v>
      </c>
      <c r="D63" s="66" t="s">
        <v>491</v>
      </c>
      <c r="E63" s="66" t="s">
        <v>491</v>
      </c>
      <c r="F63" s="66" t="s">
        <v>492</v>
      </c>
      <c r="G63" s="66" t="s">
        <v>493</v>
      </c>
      <c r="H63" s="65">
        <v>51120</v>
      </c>
      <c r="I63" s="66" t="s">
        <v>491</v>
      </c>
      <c r="J63" s="66" t="str">
        <f>CONCATENATE(Tableau215[[#This Row],[Adresse 1]]," - ",Tableau215[[#This Row],[Adresse 2]]," ",Tableau215[[#This Row],[Code Postal]]," ",Tableau215[[#This Row],[Commune]])</f>
        <v>SALLE MAURICE GUYOT - 3 RUE DES LYS 51120 SEZANNE</v>
      </c>
      <c r="K63" s="65" t="s">
        <v>494</v>
      </c>
      <c r="L63" s="66" t="s">
        <v>495</v>
      </c>
      <c r="M63" s="66" t="s">
        <v>108</v>
      </c>
      <c r="N63" s="65">
        <v>51</v>
      </c>
      <c r="O63" s="65">
        <v>0</v>
      </c>
      <c r="P63" s="65">
        <v>4</v>
      </c>
    </row>
    <row r="64" spans="2:16" x14ac:dyDescent="0.2">
      <c r="B64" s="66" t="s">
        <v>496</v>
      </c>
      <c r="C64" s="66" t="s">
        <v>497</v>
      </c>
      <c r="D64" s="66" t="s">
        <v>498</v>
      </c>
      <c r="E64" s="66" t="s">
        <v>499</v>
      </c>
      <c r="F64" s="66" t="s">
        <v>239</v>
      </c>
      <c r="G64" s="66" t="s">
        <v>500</v>
      </c>
      <c r="H64" s="65">
        <v>67300</v>
      </c>
      <c r="I64" s="66" t="s">
        <v>144</v>
      </c>
      <c r="J64" s="66" t="str">
        <f>CONCATENATE(Tableau215[[#This Row],[Adresse 1]]," - ",Tableau215[[#This Row],[Adresse 2]]," ",Tableau215[[#This Row],[Code Postal]]," ",Tableau215[[#This Row],[Commune]])</f>
        <v>CENTRE NAUTIQUE - RUE DU TURENNE BP 80150 67300 SCHILTIGHEIM</v>
      </c>
      <c r="K64" s="65" t="s">
        <v>501</v>
      </c>
      <c r="L64" s="66" t="s">
        <v>502</v>
      </c>
      <c r="M64" s="66" t="s">
        <v>133</v>
      </c>
      <c r="N64" s="65">
        <v>67</v>
      </c>
      <c r="O64" s="65">
        <v>4</v>
      </c>
      <c r="P64" s="65">
        <v>6</v>
      </c>
    </row>
    <row r="65" spans="2:16" x14ac:dyDescent="0.2">
      <c r="B65" s="66" t="s">
        <v>503</v>
      </c>
      <c r="C65" s="66" t="s">
        <v>504</v>
      </c>
      <c r="D65" s="66" t="s">
        <v>505</v>
      </c>
      <c r="E65" s="66" t="s">
        <v>505</v>
      </c>
      <c r="F65" s="66" t="s">
        <v>506</v>
      </c>
      <c r="G65" s="66"/>
      <c r="H65" s="65">
        <v>57100</v>
      </c>
      <c r="I65" s="66" t="s">
        <v>505</v>
      </c>
      <c r="J65" s="66" t="str">
        <f>CONCATENATE(Tableau215[[#This Row],[Adresse 1]]," - ",Tableau215[[#This Row],[Adresse 2]]," ",Tableau215[[#This Row],[Code Postal]]," ",Tableau215[[#This Row],[Commune]])</f>
        <v>1 CHEMIN DU LEIDT -  57100 THIONVILLE</v>
      </c>
      <c r="K65" s="65" t="s">
        <v>507</v>
      </c>
      <c r="L65" s="66" t="s">
        <v>508</v>
      </c>
      <c r="M65" s="66" t="s">
        <v>85</v>
      </c>
      <c r="N65" s="65">
        <v>57</v>
      </c>
      <c r="O65" s="65">
        <v>2</v>
      </c>
      <c r="P65" s="65">
        <v>3</v>
      </c>
    </row>
    <row r="66" spans="2:16" x14ac:dyDescent="0.2">
      <c r="B66" s="66" t="s">
        <v>509</v>
      </c>
      <c r="C66" s="66" t="s">
        <v>510</v>
      </c>
      <c r="D66" s="66" t="s">
        <v>511</v>
      </c>
      <c r="E66" s="66" t="s">
        <v>511</v>
      </c>
      <c r="F66" s="66" t="s">
        <v>512</v>
      </c>
      <c r="G66" s="66"/>
      <c r="H66" s="65">
        <v>54200</v>
      </c>
      <c r="I66" s="66" t="s">
        <v>511</v>
      </c>
      <c r="J66" s="66" t="str">
        <f>CONCATENATE(Tableau215[[#This Row],[Adresse 1]]," - ",Tableau215[[#This Row],[Adresse 2]]," ",Tableau215[[#This Row],[Code Postal]]," ",Tableau215[[#This Row],[Commune]])</f>
        <v>GYMNASE MAITREPIERRE -  54200 TOUL</v>
      </c>
      <c r="K66" s="65" t="s">
        <v>513</v>
      </c>
      <c r="L66" s="66" t="s">
        <v>514</v>
      </c>
      <c r="M66" s="66" t="s">
        <v>154</v>
      </c>
      <c r="N66" s="65">
        <v>54</v>
      </c>
      <c r="O66" s="65">
        <v>1</v>
      </c>
      <c r="P66" s="65">
        <v>3</v>
      </c>
    </row>
    <row r="67" spans="2:16" x14ac:dyDescent="0.2">
      <c r="B67" s="66" t="s">
        <v>515</v>
      </c>
      <c r="C67" s="66" t="s">
        <v>515</v>
      </c>
      <c r="D67" s="66" t="s">
        <v>516</v>
      </c>
      <c r="E67" s="66" t="s">
        <v>516</v>
      </c>
      <c r="F67" s="66" t="s">
        <v>517</v>
      </c>
      <c r="G67" s="66"/>
      <c r="H67" s="65">
        <v>10000</v>
      </c>
      <c r="I67" s="66" t="s">
        <v>516</v>
      </c>
      <c r="J67" s="66" t="str">
        <f>CONCATENATE(Tableau215[[#This Row],[Adresse 1]]," - ",Tableau215[[#This Row],[Adresse 2]]," ",Tableau215[[#This Row],[Code Postal]]," ",Tableau215[[#This Row],[Commune]])</f>
        <v>75 RUE DU GRAND VEON -  10000 TROYES</v>
      </c>
      <c r="K67" s="65" t="s">
        <v>518</v>
      </c>
      <c r="L67" s="66" t="s">
        <v>519</v>
      </c>
      <c r="M67" s="66" t="s">
        <v>93</v>
      </c>
      <c r="N67" s="65">
        <v>10</v>
      </c>
      <c r="O67" s="65">
        <v>1</v>
      </c>
      <c r="P67" s="65">
        <v>5</v>
      </c>
    </row>
    <row r="68" spans="2:16" x14ac:dyDescent="0.2">
      <c r="B68" s="66" t="s">
        <v>520</v>
      </c>
      <c r="C68" s="66" t="s">
        <v>521</v>
      </c>
      <c r="D68" s="66" t="s">
        <v>522</v>
      </c>
      <c r="E68" s="66" t="s">
        <v>522</v>
      </c>
      <c r="F68" s="66" t="s">
        <v>523</v>
      </c>
      <c r="G68" s="66"/>
      <c r="H68" s="65">
        <v>55100</v>
      </c>
      <c r="I68" s="66" t="s">
        <v>522</v>
      </c>
      <c r="J68" s="66" t="str">
        <f>CONCATENATE(Tableau215[[#This Row],[Adresse 1]]," - ",Tableau215[[#This Row],[Adresse 2]]," ",Tableau215[[#This Row],[Code Postal]]," ",Tableau215[[#This Row],[Commune]])</f>
        <v>ALLEE DU PRE L'EVEQUE -  55100 VERDUN</v>
      </c>
      <c r="K68" s="65" t="s">
        <v>524</v>
      </c>
      <c r="L68" s="66" t="s">
        <v>525</v>
      </c>
      <c r="M68" s="66" t="s">
        <v>124</v>
      </c>
      <c r="N68" s="65">
        <v>55</v>
      </c>
      <c r="O68" s="65">
        <v>1</v>
      </c>
      <c r="P68" s="65">
        <v>3</v>
      </c>
    </row>
    <row r="69" spans="2:16" x14ac:dyDescent="0.2">
      <c r="B69" s="66"/>
      <c r="C69" s="66"/>
      <c r="D69" s="66"/>
      <c r="E69" s="66"/>
      <c r="F69" s="66"/>
      <c r="G69" s="66"/>
      <c r="I69" s="66"/>
      <c r="J69" s="66"/>
      <c r="L69" s="66"/>
      <c r="M69" s="66"/>
    </row>
    <row r="70" spans="2:16" x14ac:dyDescent="0.2">
      <c r="B70" s="66"/>
      <c r="C70" s="66"/>
      <c r="D70" s="66"/>
      <c r="E70" s="66"/>
      <c r="F70" s="66"/>
      <c r="G70" s="66"/>
      <c r="I70" s="66"/>
      <c r="J70" s="66"/>
      <c r="L70" s="66"/>
      <c r="M70" s="66"/>
    </row>
    <row r="71" spans="2:16" x14ac:dyDescent="0.2">
      <c r="B71" s="66"/>
      <c r="C71" s="66"/>
      <c r="D71" s="66"/>
      <c r="E71" s="66"/>
      <c r="F71" s="66"/>
      <c r="G71" s="66"/>
      <c r="I71" s="66"/>
      <c r="J71" s="66"/>
      <c r="L71" s="66"/>
      <c r="M71" s="66"/>
    </row>
    <row r="72" spans="2:16" x14ac:dyDescent="0.2">
      <c r="B72" s="66"/>
      <c r="C72" s="66"/>
      <c r="D72" s="66"/>
      <c r="E72" s="66"/>
      <c r="F72" s="66"/>
      <c r="G72" s="66"/>
      <c r="I72" s="66"/>
      <c r="J72" s="66"/>
      <c r="L72" s="66"/>
      <c r="M72" s="66"/>
    </row>
    <row r="73" spans="2:16" x14ac:dyDescent="0.2">
      <c r="B73" s="66"/>
      <c r="C73" s="66"/>
      <c r="D73" s="66"/>
      <c r="E73" s="66"/>
      <c r="F73" s="66"/>
      <c r="G73" s="66"/>
      <c r="I73" s="66"/>
      <c r="J73" s="66"/>
      <c r="L73" s="66"/>
      <c r="M73" s="66"/>
    </row>
    <row r="74" spans="2:16" x14ac:dyDescent="0.2">
      <c r="B74" s="66"/>
      <c r="C74" s="66"/>
      <c r="D74" s="66"/>
      <c r="E74" s="66"/>
      <c r="F74" s="66"/>
      <c r="G74" s="66"/>
      <c r="I74" s="66"/>
      <c r="J74" s="66"/>
      <c r="L74" s="66"/>
      <c r="M74" s="66"/>
    </row>
    <row r="75" spans="2:16" x14ac:dyDescent="0.2">
      <c r="B75" s="66"/>
      <c r="C75" s="66"/>
      <c r="D75" s="66"/>
      <c r="E75" s="66"/>
      <c r="F75" s="66"/>
      <c r="G75" s="66"/>
      <c r="I75" s="66"/>
      <c r="J75" s="66"/>
      <c r="L75" s="66"/>
      <c r="M75" s="66"/>
    </row>
  </sheetData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Sheet1</vt:lpstr>
      <vt:lpstr>Données clubs (2)</vt:lpstr>
      <vt:lpstr>Sheet1!Zone_d_impression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Gilles DURST</dc:creator>
  <dc:description/>
  <cp:lastModifiedBy>Dominique Poirot</cp:lastModifiedBy>
  <cp:revision>5</cp:revision>
  <cp:lastPrinted>2019-11-24T17:02:25Z</cp:lastPrinted>
  <dcterms:created xsi:type="dcterms:W3CDTF">2019-11-20T13:59:40Z</dcterms:created>
  <dcterms:modified xsi:type="dcterms:W3CDTF">2019-12-05T07:31:11Z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